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S:\Business\District Business\Budget Review\2022-23\2022-23 Budget\45-day\"/>
    </mc:Choice>
  </mc:AlternateContent>
  <xr:revisionPtr revIDLastSave="0" documentId="8_{3D1DA46F-75CD-4766-BC04-6E03B3A0E200}" xr6:coauthVersionLast="47" xr6:coauthVersionMax="47" xr10:uidLastSave="{00000000-0000-0000-0000-000000000000}"/>
  <bookViews>
    <workbookView xWindow="-120" yWindow="-120" windowWidth="29040" windowHeight="15840" tabRatio="880" xr2:uid="{00000000-000D-0000-FFFF-FFFF00000000}"/>
  </bookViews>
  <sheets>
    <sheet name="Certification" sheetId="46" r:id="rId1"/>
    <sheet name="Page 1a GF-UR" sheetId="27" r:id="rId2"/>
    <sheet name="Page 1b GF-R" sheetId="40" r:id="rId3"/>
    <sheet name="Page 1c GF-Sum" sheetId="41" r:id="rId4"/>
    <sheet name="Page 2a MYP GF-UR" sheetId="33" r:id="rId5"/>
    <sheet name="Page 2b MYP GF-R" sheetId="42" r:id="rId6"/>
    <sheet name="Page 2c MYP GF-Sum" sheetId="43" r:id="rId7"/>
    <sheet name="Page 2d Reserves" sheetId="38" r:id="rId8"/>
    <sheet name="Lookups" sheetId="23" state="hidden" r:id="rId9"/>
  </sheets>
  <definedNames>
    <definedName name="_xlnm.Print_Area" localSheetId="1">'Page 1a GF-UR'!$A$1:$H$40</definedName>
    <definedName name="_xlnm.Print_Area" localSheetId="2">'Page 1b GF-R'!$A$1:$H$40</definedName>
    <definedName name="_xlnm.Print_Area" localSheetId="3">'Page 1c GF-Sum'!$A$1:$G$40</definedName>
    <definedName name="_xlnm.Print_Area" localSheetId="4">'Page 2a MYP GF-UR'!$A$1:$G$40</definedName>
    <definedName name="_xlnm.Print_Area" localSheetId="5">'Page 2b MYP GF-R'!$A$1:$G$40</definedName>
    <definedName name="_xlnm.Print_Area" localSheetId="6">'Page 2c MYP GF-Sum'!$A$1:$G$40</definedName>
    <definedName name="_xlnm.Print_Titles" localSheetId="1">'Page 1a GF-UR'!$1:$11</definedName>
    <definedName name="_xlnm.Print_Titles" localSheetId="2">'Page 1b GF-R'!$1:$11</definedName>
    <definedName name="_xlnm.Print_Titles" localSheetId="3">'Page 1c GF-Sum'!$1:$11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 i="38" l="1"/>
  <c r="F10" i="38"/>
  <c r="E10" i="38"/>
  <c r="F6" i="43"/>
  <c r="F6" i="42"/>
  <c r="F6" i="33"/>
  <c r="A1" i="38" l="1"/>
  <c r="F6" i="41"/>
  <c r="E18" i="41"/>
  <c r="F6" i="40"/>
  <c r="A1" i="43"/>
  <c r="A1" i="42"/>
  <c r="A1" i="33"/>
  <c r="E29" i="41"/>
  <c r="G39" i="43"/>
  <c r="G38" i="43"/>
  <c r="G37" i="43"/>
  <c r="G36" i="43"/>
  <c r="F39" i="43"/>
  <c r="F38" i="43"/>
  <c r="F37" i="43"/>
  <c r="F36" i="43"/>
  <c r="G28" i="43"/>
  <c r="G29" i="43"/>
  <c r="F28" i="43"/>
  <c r="F29" i="43"/>
  <c r="G27" i="43"/>
  <c r="F27" i="43"/>
  <c r="G24" i="43"/>
  <c r="G23" i="43"/>
  <c r="G22" i="43"/>
  <c r="G21" i="43"/>
  <c r="G20" i="43"/>
  <c r="G19" i="43"/>
  <c r="G18" i="43"/>
  <c r="G17" i="43"/>
  <c r="F24" i="43"/>
  <c r="F23" i="43"/>
  <c r="F22" i="43"/>
  <c r="F21" i="43"/>
  <c r="F20" i="43"/>
  <c r="F19" i="43"/>
  <c r="F18" i="43"/>
  <c r="F17" i="43"/>
  <c r="G14" i="43"/>
  <c r="F14" i="43"/>
  <c r="G13" i="43"/>
  <c r="F13" i="43"/>
  <c r="E11" i="43"/>
  <c r="F11" i="43" s="1"/>
  <c r="G11" i="43" s="1"/>
  <c r="D4" i="43"/>
  <c r="G25" i="42"/>
  <c r="F25" i="42"/>
  <c r="G15" i="42"/>
  <c r="F15" i="42"/>
  <c r="E11" i="42"/>
  <c r="F11" i="42" s="1"/>
  <c r="G11" i="42" s="1"/>
  <c r="D4" i="42"/>
  <c r="G26" i="42" l="1"/>
  <c r="G30" i="42" s="1"/>
  <c r="F15" i="43"/>
  <c r="G25" i="43"/>
  <c r="G8" i="38" s="1"/>
  <c r="G15" i="43"/>
  <c r="F25" i="43"/>
  <c r="F8" i="38" s="1"/>
  <c r="F26" i="42"/>
  <c r="E11" i="33"/>
  <c r="F11" i="33" l="1"/>
  <c r="E7" i="38"/>
  <c r="F26" i="43"/>
  <c r="F30" i="43" s="1"/>
  <c r="G26" i="43"/>
  <c r="G30" i="43" s="1"/>
  <c r="F30" i="42"/>
  <c r="A1" i="41"/>
  <c r="A1" i="40"/>
  <c r="D4" i="33"/>
  <c r="F37" i="41"/>
  <c r="F38" i="41"/>
  <c r="F39" i="41"/>
  <c r="E37" i="41"/>
  <c r="E38" i="41"/>
  <c r="E39" i="41"/>
  <c r="F36" i="41"/>
  <c r="E36" i="41"/>
  <c r="E33" i="41"/>
  <c r="G33" i="41" s="1"/>
  <c r="E32" i="41"/>
  <c r="G32" i="41" s="1"/>
  <c r="F28" i="41"/>
  <c r="F29" i="41"/>
  <c r="E28" i="41"/>
  <c r="F27" i="41"/>
  <c r="E27" i="41"/>
  <c r="F18" i="41"/>
  <c r="F19" i="41"/>
  <c r="F20" i="41"/>
  <c r="F21" i="41"/>
  <c r="F22" i="41"/>
  <c r="F23" i="41"/>
  <c r="F24" i="41"/>
  <c r="E19" i="41"/>
  <c r="E20" i="41"/>
  <c r="E21" i="41"/>
  <c r="E22" i="41"/>
  <c r="E23" i="41"/>
  <c r="E24" i="41"/>
  <c r="F17" i="41"/>
  <c r="E17" i="41"/>
  <c r="F14" i="41"/>
  <c r="E14" i="41"/>
  <c r="F13" i="41"/>
  <c r="E13" i="41"/>
  <c r="D4" i="41"/>
  <c r="D4" i="40"/>
  <c r="G39" i="40"/>
  <c r="E39" i="42" s="1"/>
  <c r="G38" i="40"/>
  <c r="E38" i="42" s="1"/>
  <c r="G37" i="40"/>
  <c r="E37" i="42" s="1"/>
  <c r="G36" i="40"/>
  <c r="E36" i="42" s="1"/>
  <c r="G33" i="40"/>
  <c r="E33" i="42" s="1"/>
  <c r="G32" i="40"/>
  <c r="E32" i="42" s="1"/>
  <c r="G29" i="40"/>
  <c r="E29" i="42" s="1"/>
  <c r="G28" i="40"/>
  <c r="E28" i="42" s="1"/>
  <c r="G27" i="40"/>
  <c r="E27" i="42" s="1"/>
  <c r="F25" i="40"/>
  <c r="E25" i="40"/>
  <c r="G24" i="40"/>
  <c r="E24" i="42" s="1"/>
  <c r="G23" i="40"/>
  <c r="E23" i="42" s="1"/>
  <c r="G22" i="40"/>
  <c r="E22" i="42" s="1"/>
  <c r="G21" i="40"/>
  <c r="E21" i="42" s="1"/>
  <c r="G20" i="40"/>
  <c r="E20" i="42" s="1"/>
  <c r="G19" i="40"/>
  <c r="G18" i="40"/>
  <c r="E18" i="42" s="1"/>
  <c r="G17" i="40"/>
  <c r="E17" i="42" s="1"/>
  <c r="F15" i="40"/>
  <c r="F26" i="40" s="1"/>
  <c r="F30" i="40" s="1"/>
  <c r="F34" i="40" s="1"/>
  <c r="F40" i="40" s="1"/>
  <c r="E15" i="40"/>
  <c r="E26" i="40" s="1"/>
  <c r="E30" i="40" s="1"/>
  <c r="E34" i="40" s="1"/>
  <c r="E40" i="40" s="1"/>
  <c r="G14" i="40"/>
  <c r="E14" i="42" s="1"/>
  <c r="G13" i="40"/>
  <c r="G38" i="27"/>
  <c r="G39" i="27"/>
  <c r="G37" i="27"/>
  <c r="G36" i="27"/>
  <c r="E15" i="27"/>
  <c r="E25" i="27"/>
  <c r="G18" i="27"/>
  <c r="G19" i="27"/>
  <c r="G20" i="27"/>
  <c r="G21" i="27"/>
  <c r="G22" i="27"/>
  <c r="G23" i="27"/>
  <c r="G24" i="27"/>
  <c r="G27" i="27"/>
  <c r="G28" i="27"/>
  <c r="E28" i="33" s="1"/>
  <c r="E28" i="43" s="1"/>
  <c r="G29" i="27"/>
  <c r="E29" i="33" s="1"/>
  <c r="E29" i="43" s="1"/>
  <c r="G17" i="27"/>
  <c r="G14" i="27"/>
  <c r="G13" i="27"/>
  <c r="G25" i="40" l="1"/>
  <c r="E19" i="42"/>
  <c r="E25" i="42" s="1"/>
  <c r="G15" i="40"/>
  <c r="E13" i="42"/>
  <c r="E15" i="42" s="1"/>
  <c r="G15" i="27"/>
  <c r="G25" i="27"/>
  <c r="G11" i="33"/>
  <c r="G7" i="38" s="1"/>
  <c r="F7" i="38"/>
  <c r="G39" i="41"/>
  <c r="G24" i="41"/>
  <c r="G20" i="41"/>
  <c r="G36" i="41"/>
  <c r="F15" i="41"/>
  <c r="G23" i="41"/>
  <c r="G19" i="41"/>
  <c r="G22" i="41"/>
  <c r="G18" i="41"/>
  <c r="G21" i="41"/>
  <c r="G27" i="41"/>
  <c r="G38" i="41"/>
  <c r="G13" i="41"/>
  <c r="G37" i="41"/>
  <c r="G14" i="41"/>
  <c r="G29" i="41"/>
  <c r="G28" i="41"/>
  <c r="F25" i="41"/>
  <c r="E25" i="41"/>
  <c r="G17" i="41"/>
  <c r="E15" i="41"/>
  <c r="G26" i="40"/>
  <c r="G30" i="40" s="1"/>
  <c r="G34" i="40" s="1"/>
  <c r="G40" i="40" s="1"/>
  <c r="G26" i="27" l="1"/>
  <c r="G30" i="27" s="1"/>
  <c r="E26" i="42"/>
  <c r="E30" i="42" s="1"/>
  <c r="E34" i="42" s="1"/>
  <c r="F26" i="41"/>
  <c r="F30" i="41" s="1"/>
  <c r="F34" i="41" s="1"/>
  <c r="F40" i="41" s="1"/>
  <c r="G25" i="41"/>
  <c r="G15" i="41"/>
  <c r="E26" i="41"/>
  <c r="E30" i="41" s="1"/>
  <c r="E34" i="41" s="1"/>
  <c r="E40" i="41" s="1"/>
  <c r="G13" i="38"/>
  <c r="F13" i="38"/>
  <c r="E40" i="42" l="1"/>
  <c r="F32" i="42"/>
  <c r="F34" i="42" s="1"/>
  <c r="G26" i="41"/>
  <c r="G30" i="41" s="1"/>
  <c r="G34" i="41" s="1"/>
  <c r="G40" i="41" s="1"/>
  <c r="F9" i="38"/>
  <c r="E37" i="33"/>
  <c r="E37" i="43" s="1"/>
  <c r="G32" i="42" l="1"/>
  <c r="G34" i="42" s="1"/>
  <c r="F40" i="42"/>
  <c r="G9" i="38"/>
  <c r="G40" i="42"/>
  <c r="G25" i="33" l="1"/>
  <c r="F25" i="33"/>
  <c r="G15" i="33"/>
  <c r="F15" i="33"/>
  <c r="E39" i="33"/>
  <c r="E38" i="33"/>
  <c r="E36" i="33"/>
  <c r="G33" i="27"/>
  <c r="E33" i="33" s="1"/>
  <c r="G32" i="27"/>
  <c r="E27" i="33"/>
  <c r="F25" i="27"/>
  <c r="E24" i="33"/>
  <c r="E23" i="33"/>
  <c r="E22" i="33"/>
  <c r="E21" i="33"/>
  <c r="E20" i="33"/>
  <c r="E19" i="33"/>
  <c r="E18" i="33"/>
  <c r="E17" i="33"/>
  <c r="F15" i="27"/>
  <c r="E14" i="33"/>
  <c r="E13" i="33"/>
  <c r="E38" i="43" l="1"/>
  <c r="E13" i="38"/>
  <c r="E39" i="43"/>
  <c r="E13" i="43"/>
  <c r="E18" i="43"/>
  <c r="E22" i="43"/>
  <c r="E27" i="43"/>
  <c r="E33" i="43"/>
  <c r="E21" i="43"/>
  <c r="E14" i="43"/>
  <c r="E19" i="43"/>
  <c r="E23" i="43"/>
  <c r="E36" i="43"/>
  <c r="E17" i="43"/>
  <c r="E20" i="43"/>
  <c r="E24" i="43"/>
  <c r="E32" i="33"/>
  <c r="G34" i="27"/>
  <c r="G40" i="27" s="1"/>
  <c r="G26" i="33"/>
  <c r="G30" i="33" s="1"/>
  <c r="F26" i="27"/>
  <c r="F30" i="27" s="1"/>
  <c r="F34" i="27" s="1"/>
  <c r="F40" i="27" s="1"/>
  <c r="E26" i="27"/>
  <c r="E25" i="33"/>
  <c r="E15" i="33"/>
  <c r="F26" i="33"/>
  <c r="E15" i="43" l="1"/>
  <c r="E32" i="43"/>
  <c r="E25" i="43"/>
  <c r="E8" i="38" s="1"/>
  <c r="E30" i="27"/>
  <c r="E26" i="33"/>
  <c r="E30" i="33" s="1"/>
  <c r="F30" i="33"/>
  <c r="E26" i="43" l="1"/>
  <c r="E34" i="27"/>
  <c r="E40" i="27" s="1"/>
  <c r="E34" i="33"/>
  <c r="F32" i="33" s="1"/>
  <c r="E30" i="43" l="1"/>
  <c r="F34" i="33"/>
  <c r="E40" i="33"/>
  <c r="E34" i="43" l="1"/>
  <c r="G32" i="33"/>
  <c r="G34" i="33" s="1"/>
  <c r="E14" i="38"/>
  <c r="E17" i="38" s="1"/>
  <c r="E18" i="38" s="1"/>
  <c r="F40" i="33"/>
  <c r="E40" i="43" l="1"/>
  <c r="F32" i="43"/>
  <c r="F14" i="38"/>
  <c r="F17" i="38" s="1"/>
  <c r="F18" i="38" s="1"/>
  <c r="G40" i="33"/>
  <c r="F34" i="43" l="1"/>
  <c r="G14" i="38"/>
  <c r="G17" i="38" s="1"/>
  <c r="G18" i="38" s="1"/>
  <c r="G32" i="43" l="1"/>
  <c r="F40" i="43"/>
  <c r="G34" i="43" l="1"/>
  <c r="G40" i="43" l="1"/>
</calcChain>
</file>

<file path=xl/sharedStrings.xml><?xml version="1.0" encoding="utf-8"?>
<sst xmlns="http://schemas.openxmlformats.org/spreadsheetml/2006/main" count="530" uniqueCount="238">
  <si>
    <t xml:space="preserve"> </t>
  </si>
  <si>
    <t>Unrestricted General Fund</t>
  </si>
  <si>
    <t>TOTAL REVENUES</t>
  </si>
  <si>
    <t>TOTAL EXPENDITURES</t>
  </si>
  <si>
    <t>Restricted General Fund</t>
  </si>
  <si>
    <t>Combined General Fund</t>
  </si>
  <si>
    <t>a.</t>
  </si>
  <si>
    <t>Total Expenditures, Transfers Out, and Uses (Including Cost of Proposed Agreement)</t>
  </si>
  <si>
    <t>b.</t>
  </si>
  <si>
    <t>c.</t>
  </si>
  <si>
    <t>d.</t>
  </si>
  <si>
    <t>Total Available Reserves</t>
  </si>
  <si>
    <t>District #</t>
  </si>
  <si>
    <t>District Name</t>
  </si>
  <si>
    <t>Collective Bargaining Unit Name</t>
  </si>
  <si>
    <t>Bargaining Unit Type</t>
  </si>
  <si>
    <t>04</t>
  </si>
  <si>
    <t>Anaheim City School District - Anaheim Elementary Education Association (AEEA)</t>
  </si>
  <si>
    <t>Anaheim City School District</t>
  </si>
  <si>
    <t>Anaheim Elementary Education Association (AEEA)</t>
  </si>
  <si>
    <t>Certificated</t>
  </si>
  <si>
    <t>Anaheim City School District - California School Employees Association, Chapter 54 (CSEA)</t>
  </si>
  <si>
    <t>California School Employees Association, Chapter 54 (CSEA)</t>
  </si>
  <si>
    <t>Classified</t>
  </si>
  <si>
    <t>08</t>
  </si>
  <si>
    <t>Buena Park Elementary School District - Buena Park Teachers Association (BPTA)</t>
  </si>
  <si>
    <t>Buena Park Elementary School District</t>
  </si>
  <si>
    <t>Buena Park Teachers Association (BPTA)</t>
  </si>
  <si>
    <t>Buena Park Elementary School District - California School Employees Association, Chapter 569 (CSEA)</t>
  </si>
  <si>
    <t>California School Employees Association, Chapter 569 (CSEA)</t>
  </si>
  <si>
    <t>Centralia Elementary School District - Centralia Education Association (CEA)</t>
  </si>
  <si>
    <t>Centralia Elementary School District</t>
  </si>
  <si>
    <t>Centralia Education Association (CEA)</t>
  </si>
  <si>
    <t>Centralia Elementary School District - California School Employees Association, Chapter 136 (CSEA)</t>
  </si>
  <si>
    <t>California School Employees Association, Chapter 136 (CSEA)</t>
  </si>
  <si>
    <t>Cypress Elementary School District - Association of Cypress Teachers (ACT)</t>
  </si>
  <si>
    <t>Cypress Elementary School District</t>
  </si>
  <si>
    <t>Association of Cypress Teachers (ACT)</t>
  </si>
  <si>
    <t>Cypress Elementary School District - California School Employees Association, Chapter 325 (CSEA)</t>
  </si>
  <si>
    <t>California School Employees Association, Chapter 325 (CSEA)</t>
  </si>
  <si>
    <t>Fountain Valley Elementary School District - Fountain Valley Education Association (FVEA)</t>
  </si>
  <si>
    <t>Fountain Valley Elementary School District</t>
  </si>
  <si>
    <t>Fountain Valley Education Association (FVEA)</t>
  </si>
  <si>
    <t>Fountain Valley Elementary School District - California School Employees Association, Chapter 358 (CSEA)</t>
  </si>
  <si>
    <t>California School Employees Association, Chapter 358 (CSEA)</t>
  </si>
  <si>
    <t>Fullerton Elementary School District - Fullerton Elementary Teachers Association (FETA)</t>
  </si>
  <si>
    <t>Fullerton Elementary School District</t>
  </si>
  <si>
    <t>Fullerton Elementary Teachers Association (FETA)</t>
  </si>
  <si>
    <t>Fullerton Elementary School District - California School Employees Association, Chapter 130 (CSEA)</t>
  </si>
  <si>
    <t>California School Employees Association, Chapter 130 (CSEA)</t>
  </si>
  <si>
    <t>Huntington Beach City Elementary School District - Huntington Beach Elementary Teachers Association (HBETA)</t>
  </si>
  <si>
    <t>Huntington Beach City Elementary School District</t>
  </si>
  <si>
    <t>Huntington Beach Elementary Teachers Association (HBETA)</t>
  </si>
  <si>
    <t>Huntington Beach City Elementary School District - California School Employees Association, Chapter 316 (CSEA)</t>
  </si>
  <si>
    <t>California School Employees Association, Chapter 316 (CSEA)</t>
  </si>
  <si>
    <t>La Habra City Elementary School District - La Habra Education Association (LHEA)</t>
  </si>
  <si>
    <t>La Habra City Elementary School District</t>
  </si>
  <si>
    <t>La Habra Education Association (LHEA)</t>
  </si>
  <si>
    <t>La Habra City Elementary School District - California School Employees Association, Chapter 135 (CSEA)</t>
  </si>
  <si>
    <t>California School Employees Association, Chapter 135 (CSEA)</t>
  </si>
  <si>
    <t>Magnolia Elementary School District - Magnolia Educators Association (MEA)</t>
  </si>
  <si>
    <t>Magnolia Elementary School District</t>
  </si>
  <si>
    <t>Magnolia Educators Association (MEA)</t>
  </si>
  <si>
    <t>Magnolia Elementary School District - California School Employees Association, Chapter 195 (CSEA)</t>
  </si>
  <si>
    <t>California School Employees Association, Chapter 195 (CSEA)</t>
  </si>
  <si>
    <t>Ocean View Elementary School District - Ocean View Teachers Association (OVTA)</t>
  </si>
  <si>
    <t>Ocean View Elementary School District</t>
  </si>
  <si>
    <t>Ocean View Teachers Association (OVTA)</t>
  </si>
  <si>
    <t>Ocean View Elementary School District - California School Employees Association, Chapter 375 (CSEA)</t>
  </si>
  <si>
    <t>California School Employees Association, Chapter 375 (CSEA)</t>
  </si>
  <si>
    <t>Savanna Elementary School District - Savanna District Teachers Association (SDTA)</t>
  </si>
  <si>
    <t>Savanna Elementary School District</t>
  </si>
  <si>
    <t>Savanna District Teachers Association (SDTA)</t>
  </si>
  <si>
    <t>Savanna Elementary School District - California School Employees Association, Chapter 322 (CSEA)</t>
  </si>
  <si>
    <t>California School Employees Association, Chapter 322 (CSEA)</t>
  </si>
  <si>
    <t>Westminster Elementary School District - Westminster Teachers Association (WTA)</t>
  </si>
  <si>
    <t>Westminster Elementary School District</t>
  </si>
  <si>
    <t>Westminster Teachers Association (WTA)</t>
  </si>
  <si>
    <t>Westminster Elementary School District - California School Employees Association, Chapter 34 (CSEA)</t>
  </si>
  <si>
    <t>California School Employees Association, Chapter 34 (CSEA)</t>
  </si>
  <si>
    <t>Anaheim Union High School District - Anaheim Secondary Teachers Association (ASTA)</t>
  </si>
  <si>
    <t>Anaheim Union High School District</t>
  </si>
  <si>
    <t>Anaheim Secondary Teachers Association (ASTA)</t>
  </si>
  <si>
    <t>Anaheim Union High School District - California School Employees Association, Chapter 74 (CSEA)</t>
  </si>
  <si>
    <t>California School Employees Association, Chapter 74 (CSEA)</t>
  </si>
  <si>
    <t>Anaheim Union High School District - American Federation of State, County, and Municpal Employees (AFSCME)</t>
  </si>
  <si>
    <t>American Federation of State, County, and Municpal Employees (AFSCME)</t>
  </si>
  <si>
    <t>Anaheim Union High School District - Anaheim Personnel and Guidance Association (APGA)</t>
  </si>
  <si>
    <t>Anaheim Personnel and Guidance Association (APGA)</t>
  </si>
  <si>
    <t>Fullerton Joint Union High School District - Fullerton Secondary Teachers Association (FSTO)</t>
  </si>
  <si>
    <t>Fullerton Joint Union High School District</t>
  </si>
  <si>
    <t>Fullerton Secondary Teachers Association (FSTO)</t>
  </si>
  <si>
    <t>Fullerton Joint Union High School District - California School Employees Association, Chapter 82 (CSEA)</t>
  </si>
  <si>
    <t>California School Employees Association, Chapter 82 (CSEA)</t>
  </si>
  <si>
    <t>Huntington Beach Union High School District - District Educators Association (DEA)</t>
  </si>
  <si>
    <t>Huntington Beach Union High School District</t>
  </si>
  <si>
    <t>District Educators Association (DEA)</t>
  </si>
  <si>
    <t>Huntington Beach Union High School District - Huntington Beach Pupil Services Association (HBPSA)</t>
  </si>
  <si>
    <t>Huntington Beach Pupil Services Association (HBPSA)</t>
  </si>
  <si>
    <t>Huntington Beach Union High School District - California School Employees Association, Chapter 157 (CSEA)</t>
  </si>
  <si>
    <t>California School Employees Association, Chapter 157 (CSEA)</t>
  </si>
  <si>
    <t>Brea-Olinda Unified School District - Brea Olinda Teachers Association (BOTA)</t>
  </si>
  <si>
    <t>Brea-Olinda Unified School District</t>
  </si>
  <si>
    <t>Brea Olinda Teachers Association (BOTA)</t>
  </si>
  <si>
    <t>Brea-Olinda Unified School District - California School Employees Association, Chapter 207 (CSEA)</t>
  </si>
  <si>
    <t>California School Employees Association, Chapter 207 (CSEA)</t>
  </si>
  <si>
    <t>Capistrano Unified School District - Capistrano Unified Education Association (CUEA)</t>
  </si>
  <si>
    <t>Capistrano Unified School District</t>
  </si>
  <si>
    <t>Capistrano Unified Education Association (CUEA)</t>
  </si>
  <si>
    <t>Capistrano Unified School District - California School Employees Association, Chapter 224 (CSEA)</t>
  </si>
  <si>
    <t>California School Employees Association, Chapter 224 (CSEA)</t>
  </si>
  <si>
    <t>Capistrano Unified School District - Teamsters Local 952</t>
  </si>
  <si>
    <t>Teamsters Local 952</t>
  </si>
  <si>
    <t>Garden Grove Unified School District - Garden Grove Education Association (GGEA)</t>
  </si>
  <si>
    <t>Garden Grove Unified School District</t>
  </si>
  <si>
    <t>Garden Grove Education Association (GGEA)</t>
  </si>
  <si>
    <t>Garden Grove Unified School District - California School Employees Association, Chapter 121 (CSEA)</t>
  </si>
  <si>
    <t>California School Employees Association, Chapter 121 (CSEA)</t>
  </si>
  <si>
    <t xml:space="preserve">Garden Grove Unified School District - Garden Grove Unified School District Supervisory Unit (GGUSD Supervisory) </t>
  </si>
  <si>
    <t xml:space="preserve">Garden Grove Unified School District Supervisory Unit (GGUSD Supervisory) </t>
  </si>
  <si>
    <t>Garden Grove Unified School District - Garden Grove Pupil Personnel Services Association (GGPPSA)</t>
  </si>
  <si>
    <t>Garden Grove Pupil Personnel Services Association (GGPPSA)</t>
  </si>
  <si>
    <t>Irvine Unified School District - Irvine Teachers Association (ITA)</t>
  </si>
  <si>
    <t>Irvine Unified School District</t>
  </si>
  <si>
    <t>Irvine Teachers Association (ITA)</t>
  </si>
  <si>
    <t>Irvine Unified School District - California School Employees Association, Chapter 517 (CSEA)</t>
  </si>
  <si>
    <t>California School Employees Association, Chapter 517 (CSEA)</t>
  </si>
  <si>
    <t>Irvine Unified School District - Irvine Supervisory Association</t>
  </si>
  <si>
    <t>Irvine Supervisory Association</t>
  </si>
  <si>
    <t>Laguna Beach Unified School District - Laguna Beach Unified Faculty Association (LaBUFA)</t>
  </si>
  <si>
    <t>Laguna Beach Unified School District</t>
  </si>
  <si>
    <t>Laguna Beach Unified Faculty Association (LaBUFA)</t>
  </si>
  <si>
    <t>Laguna Beach Unified School District - California School Employees Association, Chapter 131 (CSEA)</t>
  </si>
  <si>
    <t>California School Employees Association, Chapter 131 (CSEA)</t>
  </si>
  <si>
    <t>Los Alamitos Unified School District - Los Alamitos Education Association (LAEA)</t>
  </si>
  <si>
    <t>Los Alamitos Unified School District</t>
  </si>
  <si>
    <t>Los Alamitos Education Association (LAEA)</t>
  </si>
  <si>
    <t>Los Alamitos Unified School District - California School Employees Association, Chapter 324 (CSEA)</t>
  </si>
  <si>
    <t>California School Employees Association, Chapter 324 (CSEA)</t>
  </si>
  <si>
    <t>Newport-Mesa Unified School District - Newport-Mesa Federation of Teachers (NMFT)</t>
  </si>
  <si>
    <t>Newport-Mesa Unified School District</t>
  </si>
  <si>
    <t>Newport-Mesa Federation of Teachers (NMFT)</t>
  </si>
  <si>
    <t>Newport-Mesa Unified School District - California School Employees Association, Chapter 18 (CSEA)</t>
  </si>
  <si>
    <t>California School Employees Association, Chapter 18 (CSEA)</t>
  </si>
  <si>
    <t>Orange Unified School District - Orange Unified Education Association (OUEA)</t>
  </si>
  <si>
    <t>Orange Unified School District</t>
  </si>
  <si>
    <t>Orange Unified Education Association (OUEA)</t>
  </si>
  <si>
    <t>Orange Unified School District - California School Employees Association, Chapter 67 (CSEA)</t>
  </si>
  <si>
    <t>California School Employees Association, Chapter 67 (CSEA)</t>
  </si>
  <si>
    <t>Placentia Yorba Linda Unified School District - Association of Placentia Linda Educators (APLE)</t>
  </si>
  <si>
    <t>Placentia Yorba Linda Unified School District</t>
  </si>
  <si>
    <t>Association of Placentia Linda Educators (APLE)</t>
  </si>
  <si>
    <t>Placentia Yorba Linda Unified School District - California School Employees Association, Chapter 293 (CSEA)</t>
  </si>
  <si>
    <t>California School Employees Association, Chapter 293 (CSEA)</t>
  </si>
  <si>
    <t>Saddleback Valley Unified School District - Saddleback Valley Educators Association (SVEA)</t>
  </si>
  <si>
    <t>Saddleback Valley Unified School District</t>
  </si>
  <si>
    <t>Saddleback Valley Educators Association (SVEA)</t>
  </si>
  <si>
    <t>Saddleback Valley Unified School District - California School Employees Association, Chapter 616 (CSEA)</t>
  </si>
  <si>
    <t>California School Employees Association, Chapter 616 (CSEA)</t>
  </si>
  <si>
    <t>Saddleback Valley Unified School District - Saddleback Valley Pupil Services Association (SVPSA)</t>
  </si>
  <si>
    <t>Saddleback Valley Pupil Services Association (SVPSA)</t>
  </si>
  <si>
    <t>Santa Ana Unified School District - Santa Ana Educators' Association (SAEA)</t>
  </si>
  <si>
    <t>Santa Ana Unified School District</t>
  </si>
  <si>
    <t>Santa Ana Educators' Association (SAEA)</t>
  </si>
  <si>
    <t>Santa Ana Unified School District - California School Employees Association, Chapter 41 (CSEA)</t>
  </si>
  <si>
    <t>California School Employees Association, Chapter 41 (CSEA)</t>
  </si>
  <si>
    <t>Tustin Unified School District - Tustin Educators Association (TEA)</t>
  </si>
  <si>
    <t>Tustin Unified School District</t>
  </si>
  <si>
    <t>Tustin Educators Association (TEA)</t>
  </si>
  <si>
    <t>Tustin Unified School District - California School Employees Association, Chapter 450 (CSEA)</t>
  </si>
  <si>
    <t>California School Employees Association, Chapter 450 (CSEA)</t>
  </si>
  <si>
    <t>Tustin Unified School District - Classified Supervisory Management Association (CSMA)</t>
  </si>
  <si>
    <t>Classified Supervisory Management Association (CSMA)</t>
  </si>
  <si>
    <t xml:space="preserve">  COMPONENTS OF ENDING BALANCE:</t>
  </si>
  <si>
    <t xml:space="preserve">  CURRENT-YEAR ENDING BALANCE</t>
  </si>
  <si>
    <t xml:space="preserve">  BEGINNING BALANCE (9791)                                 </t>
  </si>
  <si>
    <t>Contributions  (8980-8999)</t>
  </si>
  <si>
    <t>Transfers Out and Other Uses  (7610-7699)</t>
  </si>
  <si>
    <t>Transfers In and Other Sources  (8910-8979)</t>
  </si>
  <si>
    <t xml:space="preserve">  OPERATING SURPLUS (DEFICIT)</t>
  </si>
  <si>
    <t>Direct support/Indirect Costs  (7300-7399)</t>
  </si>
  <si>
    <t>Capital Outlay  (6000-6999)</t>
  </si>
  <si>
    <t>Services &amp; Operating Expenses (5000-5999)</t>
  </si>
  <si>
    <t>Books &amp; Supplies  (4000-4999)</t>
  </si>
  <si>
    <t>Employee Benefits  (3000-3999)</t>
  </si>
  <si>
    <t>Classified Salaries  (2000-2999)</t>
  </si>
  <si>
    <t>Certificated Salaries (1000-1999)</t>
  </si>
  <si>
    <t xml:space="preserve">  EXPENDITURES</t>
  </si>
  <si>
    <t>Remaining Revenues (8100-8799)</t>
  </si>
  <si>
    <t>LCFF Sources (8010-8099)</t>
  </si>
  <si>
    <t xml:space="preserve">  REVENUES</t>
  </si>
  <si>
    <t>Fiscal Year</t>
  </si>
  <si>
    <t>e.</t>
  </si>
  <si>
    <t>f.</t>
  </si>
  <si>
    <t>Reserves in Excess of State Reserve Standard</t>
  </si>
  <si>
    <t>State Standard Minimum Reserve Percentage for this District</t>
  </si>
  <si>
    <t>Special Reserve Fund (Fund 17) Budgeted Unassigned/Unappropriated Amount (9790)</t>
  </si>
  <si>
    <t xml:space="preserve">State Reserve Standard </t>
  </si>
  <si>
    <t xml:space="preserve">   Reserve for Economic Uncertainties
   (9789)</t>
  </si>
  <si>
    <t xml:space="preserve">   Committed Amounts (9750-9760)</t>
  </si>
  <si>
    <t xml:space="preserve">   Other Assignments (9780)</t>
  </si>
  <si>
    <t xml:space="preserve">   Unassigned/Unappropriated (9790)</t>
  </si>
  <si>
    <t>General Fund Budgeted Unrestricted Reserve for Economic Uncertainties (9789)</t>
  </si>
  <si>
    <t>Special Reserve Fund (Fund 17) Budgeted Reserve for Economic Uncertainties (9789)</t>
  </si>
  <si>
    <t>Adjustments</t>
  </si>
  <si>
    <t>45-Day Revised Budget</t>
  </si>
  <si>
    <t>Description/Explanation</t>
  </si>
  <si>
    <t>School District:</t>
  </si>
  <si>
    <t>Other Outgo  (7100-7299)
(7400-7499)</t>
  </si>
  <si>
    <t xml:space="preserve">  CURRENT YEAR INCREASE
  (DECREASE) IN FUND BALANCE</t>
  </si>
  <si>
    <t xml:space="preserve">   Audit Adjustments/Restatements
   (9793 &amp; 9795)                                 </t>
  </si>
  <si>
    <t xml:space="preserve">   Restricted and Nonspendable
   (9711-9740)</t>
  </si>
  <si>
    <t>Board Adopted Budget</t>
  </si>
  <si>
    <t>45-Day Budget Update</t>
  </si>
  <si>
    <t xml:space="preserve">   Reserve for Economic Uncertainties                    
   (9789)</t>
  </si>
  <si>
    <t xml:space="preserve"> 45-Day Budget Update</t>
  </si>
  <si>
    <t>The major changes between the May Revise and the Adopted State Budget that require revenue and expenditure revisions are as follows:</t>
  </si>
  <si>
    <t>The Budget Act was officially signed by the Governor on:</t>
  </si>
  <si>
    <t>Budgeted Unrestricted Reserve</t>
  </si>
  <si>
    <t>General Fund Budgeted Unrestricted Unassigned/Unappropriated (9790)</t>
  </si>
  <si>
    <t>Pursuant to Education Code Section 42127(h), “Not later than 45 days after the Governor signs the annual Budget Act, the school district shall make available for public review any revisions in revenues and expenditures that it has made to its budget to reflect the funding made available by that Budget Act.”</t>
  </si>
  <si>
    <t>Column A
45-Day Revised Budget</t>
  </si>
  <si>
    <t>Column B
First Subsequent Year</t>
  </si>
  <si>
    <t>Column C
Second Subsequent Year</t>
  </si>
  <si>
    <t xml:space="preserve">The undersigned, hereby certify that the Board of Education of the    </t>
  </si>
  <si>
    <t xml:space="preserve">School District, at its meeting on </t>
  </si>
  <si>
    <t>,</t>
  </si>
  <si>
    <t>Signed:</t>
  </si>
  <si>
    <t>Date:</t>
  </si>
  <si>
    <t>School District</t>
  </si>
  <si>
    <t xml:space="preserve">District Superintendent </t>
  </si>
  <si>
    <t>pursuant to Education Code Section 42127(h).</t>
  </si>
  <si>
    <t>has reviewed and approved the revisions in revenues and expenditures made</t>
  </si>
  <si>
    <t>President, Board of Education</t>
  </si>
  <si>
    <t>to the District budget to reflect the funding made available by the Budget Act,</t>
  </si>
  <si>
    <t xml:space="preserve"> 2022-23    45-Day Budget Update</t>
  </si>
  <si>
    <t>2022-23</t>
  </si>
  <si>
    <t>State Standard Minimum Reserve Amount for this District (For districts with les than 1,001 ADA, this is the greater of Line a times Line b, or $75,000)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</si>
</sst>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_);_(&quot;$&quot;* \(#,##0\);_(&quot;$&quot;* &quot;-&quot;??_);_(@_)"/>
    <numFmt numFmtId="165" formatCode="0.0000000000"/>
    <numFmt numFmtId="166" formatCode="[$-409]mmmm\ d\,\ yyyy;@"/>
  </numFmts>
  <fonts count="19" x14ac:knownFonts="1">
    <font>
      <sz val="10"/>
      <name val="Arial"/>
    </font>
    <font>
      <sz val="10"/>
      <name val="Arial"/>
      <family val="2"/>
    </font>
    <font>
      <sz val="8"/>
      <name val="Arial"/>
      <family val="2"/>
    </font>
    <font>
      <sz val="9"/>
      <name val="Arial"/>
      <family val="2"/>
    </font>
    <font>
      <sz val="11"/>
      <name val="Arial"/>
      <family val="2"/>
    </font>
    <font>
      <b/>
      <sz val="10"/>
      <name val="Arial"/>
      <family val="2"/>
    </font>
    <font>
      <b/>
      <sz val="14"/>
      <color theme="1"/>
      <name val="Calibri"/>
      <family val="2"/>
      <scheme val="minor"/>
    </font>
    <font>
      <sz val="12"/>
      <name val="Wingdings"/>
      <charset val="2"/>
    </font>
    <font>
      <sz val="10"/>
      <color indexed="12"/>
      <name val="Arial"/>
      <family val="2"/>
    </font>
    <font>
      <b/>
      <sz val="10"/>
      <color indexed="12"/>
      <name val="Arial"/>
      <family val="2"/>
    </font>
    <font>
      <sz val="14"/>
      <name val="Arial Bold"/>
    </font>
    <font>
      <b/>
      <sz val="12"/>
      <name val="Arial"/>
      <family val="2"/>
    </font>
    <font>
      <sz val="12"/>
      <name val="Arial Bold"/>
    </font>
    <font>
      <b/>
      <sz val="11"/>
      <name val="Arial"/>
      <family val="2"/>
    </font>
    <font>
      <b/>
      <sz val="9"/>
      <name val="Arial"/>
      <family val="2"/>
    </font>
    <font>
      <b/>
      <sz val="14"/>
      <name val="Arial"/>
      <family val="2"/>
    </font>
    <font>
      <sz val="18"/>
      <name val="Arial"/>
      <family val="2"/>
    </font>
    <font>
      <sz val="16"/>
      <name val="Arial"/>
      <family val="2"/>
    </font>
    <font>
      <b/>
      <sz val="16"/>
      <name val="Arial"/>
      <family val="2"/>
    </font>
  </fonts>
  <fills count="10">
    <fill>
      <patternFill patternType="none"/>
    </fill>
    <fill>
      <patternFill patternType="gray125"/>
    </fill>
    <fill>
      <patternFill patternType="solid">
        <fgColor indexed="22"/>
        <bgColor indexed="64"/>
      </patternFill>
    </fill>
    <fill>
      <patternFill patternType="solid">
        <fgColor theme="0" tint="-0.14996795556505021"/>
        <bgColor indexed="65"/>
      </patternFill>
    </fill>
    <fill>
      <patternFill patternType="solid">
        <fgColor indexed="26"/>
        <bgColor indexed="64"/>
      </patternFill>
    </fill>
    <fill>
      <patternFill patternType="solid">
        <fgColor rgb="FFFFFD98"/>
      </patternFill>
    </fill>
    <fill>
      <patternFill patternType="solid">
        <fgColor theme="6" tint="0.79998168889431442"/>
        <bgColor indexed="64"/>
      </patternFill>
    </fill>
    <fill>
      <patternFill patternType="solid">
        <fgColor indexed="9"/>
        <bgColor indexed="64"/>
      </patternFill>
    </fill>
    <fill>
      <patternFill patternType="solid">
        <fgColor indexed="8"/>
        <bgColor indexed="64"/>
      </patternFill>
    </fill>
    <fill>
      <patternFill patternType="solid">
        <fgColor indexed="55"/>
        <bgColor indexed="64"/>
      </patternFill>
    </fill>
  </fills>
  <borders count="52">
    <border>
      <left/>
      <right/>
      <top/>
      <bottom/>
      <diagonal/>
    </border>
    <border>
      <left/>
      <right/>
      <top/>
      <bottom style="thin">
        <color indexed="64"/>
      </bottom>
      <diagonal/>
    </border>
    <border>
      <left style="double">
        <color indexed="64"/>
      </left>
      <right/>
      <top style="double">
        <color indexed="64"/>
      </top>
      <bottom/>
      <diagonal/>
    </border>
    <border>
      <left style="double">
        <color indexed="64"/>
      </left>
      <right/>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bottom style="double">
        <color indexed="64"/>
      </bottom>
      <diagonal/>
    </border>
    <border>
      <left/>
      <right/>
      <top style="thin">
        <color indexed="64"/>
      </top>
      <bottom/>
      <diagonal/>
    </border>
    <border>
      <left/>
      <right style="thin">
        <color indexed="64"/>
      </right>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diagonal/>
    </border>
    <border>
      <left/>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top style="medium">
        <color indexed="64"/>
      </top>
      <bottom style="medium">
        <color indexed="64"/>
      </bottom>
      <diagonal/>
    </border>
    <border>
      <left/>
      <right style="medium">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s>
  <cellStyleXfs count="25">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Alignment="0"/>
    <xf numFmtId="0" fontId="4" fillId="0" borderId="0">
      <alignment horizontal="left" vertical="center" wrapText="1"/>
    </xf>
    <xf numFmtId="0" fontId="4" fillId="0" borderId="0">
      <alignment horizontal="left" vertical="center" wrapText="1" indent="1"/>
    </xf>
    <xf numFmtId="0" fontId="4" fillId="0" borderId="6">
      <alignment horizontal="left" wrapText="1"/>
    </xf>
    <xf numFmtId="0" fontId="7" fillId="0" borderId="0">
      <alignment horizontal="center" vertical="center" wrapText="1"/>
    </xf>
    <xf numFmtId="0" fontId="4" fillId="0" borderId="1">
      <alignment horizontal="center" vertical="center" wrapText="1"/>
    </xf>
    <xf numFmtId="0" fontId="8" fillId="0" borderId="29">
      <alignment horizontal="left" vertical="center" wrapText="1"/>
    </xf>
    <xf numFmtId="0" fontId="8" fillId="0" borderId="30">
      <alignment horizontal="left" vertical="center" wrapText="1"/>
    </xf>
    <xf numFmtId="0" fontId="9" fillId="3" borderId="31">
      <alignment horizontal="center" vertical="center" wrapText="1"/>
    </xf>
    <xf numFmtId="38" fontId="2" fillId="2" borderId="0" applyNumberFormat="0" applyBorder="0" applyAlignment="0" applyProtection="0"/>
    <xf numFmtId="0" fontId="10" fillId="0" borderId="32" applyBorder="0">
      <alignment horizontal="center"/>
    </xf>
    <xf numFmtId="0" fontId="11" fillId="0" borderId="33" applyNumberFormat="0" applyAlignment="0" applyProtection="0">
      <alignment horizontal="left" vertical="center"/>
    </xf>
    <xf numFmtId="0" fontId="11" fillId="0" borderId="14">
      <alignment horizontal="left" vertical="center"/>
    </xf>
    <xf numFmtId="10" fontId="2" fillId="4" borderId="6" applyNumberFormat="0" applyBorder="0" applyAlignment="0" applyProtection="0"/>
    <xf numFmtId="165" fontId="1" fillId="0" borderId="0"/>
    <xf numFmtId="0" fontId="1" fillId="0" borderId="0"/>
    <xf numFmtId="10" fontId="1" fillId="0" borderId="0" applyFont="0" applyFill="0" applyBorder="0" applyAlignment="0" applyProtection="0"/>
    <xf numFmtId="0" fontId="12" fillId="3" borderId="14">
      <alignment horizontal="left" vertical="center"/>
    </xf>
    <xf numFmtId="0" fontId="13" fillId="0" borderId="1">
      <alignment horizontal="left" vertical="center"/>
    </xf>
    <xf numFmtId="0" fontId="13" fillId="3" borderId="0">
      <alignment horizontal="left" vertical="center"/>
    </xf>
    <xf numFmtId="0" fontId="5" fillId="5" borderId="34">
      <alignment horizontal="left" vertical="center" wrapText="1"/>
    </xf>
    <xf numFmtId="0" fontId="1" fillId="0" borderId="0"/>
  </cellStyleXfs>
  <cellXfs count="269">
    <xf numFmtId="0" fontId="0" fillId="0" borderId="0" xfId="0"/>
    <xf numFmtId="0" fontId="6" fillId="0" borderId="0" xfId="0" applyFont="1" applyAlignment="1">
      <alignment wrapText="1"/>
    </xf>
    <xf numFmtId="0" fontId="6" fillId="0" borderId="0" xfId="0" applyFont="1"/>
    <xf numFmtId="0" fontId="0" fillId="0" borderId="0" xfId="0" quotePrefix="1" applyAlignment="1">
      <alignment horizontal="left"/>
    </xf>
    <xf numFmtId="0" fontId="0" fillId="0" borderId="0" xfId="0" applyAlignment="1">
      <alignment horizontal="left"/>
    </xf>
    <xf numFmtId="0" fontId="1" fillId="0" borderId="0" xfId="0" applyFont="1"/>
    <xf numFmtId="0" fontId="1" fillId="0" borderId="0" xfId="18"/>
    <xf numFmtId="0" fontId="3" fillId="0" borderId="0" xfId="18" applyFont="1"/>
    <xf numFmtId="0" fontId="2" fillId="0" borderId="0" xfId="18" applyFont="1"/>
    <xf numFmtId="164" fontId="3" fillId="0" borderId="10" xfId="1" applyNumberFormat="1" applyFont="1" applyBorder="1"/>
    <xf numFmtId="164" fontId="3" fillId="0" borderId="6" xfId="1" applyNumberFormat="1" applyFont="1" applyBorder="1"/>
    <xf numFmtId="0" fontId="3" fillId="0" borderId="23" xfId="18" applyFont="1" applyBorder="1"/>
    <xf numFmtId="0" fontId="3" fillId="0" borderId="14" xfId="18" applyFont="1" applyBorder="1"/>
    <xf numFmtId="0" fontId="2" fillId="0" borderId="14" xfId="18" applyFont="1" applyBorder="1"/>
    <xf numFmtId="0" fontId="3" fillId="0" borderId="22" xfId="18" applyFont="1" applyBorder="1"/>
    <xf numFmtId="164" fontId="3" fillId="7" borderId="10" xfId="1" applyNumberFormat="1" applyFont="1" applyFill="1" applyBorder="1"/>
    <xf numFmtId="164" fontId="3" fillId="2" borderId="10" xfId="1" applyNumberFormat="1" applyFont="1" applyFill="1" applyBorder="1"/>
    <xf numFmtId="0" fontId="3" fillId="8" borderId="36" xfId="18" applyFont="1" applyFill="1" applyBorder="1"/>
    <xf numFmtId="0" fontId="3" fillId="8" borderId="37" xfId="18" applyFont="1" applyFill="1" applyBorder="1"/>
    <xf numFmtId="0" fontId="3" fillId="8" borderId="38" xfId="18" applyFont="1" applyFill="1" applyBorder="1"/>
    <xf numFmtId="0" fontId="3" fillId="8" borderId="0" xfId="18" applyFont="1" applyFill="1" applyBorder="1"/>
    <xf numFmtId="0" fontId="2" fillId="8" borderId="0" xfId="18" applyFont="1" applyFill="1" applyBorder="1"/>
    <xf numFmtId="0" fontId="3" fillId="0" borderId="23" xfId="18" applyFont="1" applyBorder="1" applyAlignment="1">
      <alignment vertical="top" wrapText="1"/>
    </xf>
    <xf numFmtId="0" fontId="3" fillId="0" borderId="22" xfId="18" applyFont="1" applyBorder="1" applyAlignment="1">
      <alignment vertical="top" wrapText="1"/>
    </xf>
    <xf numFmtId="164" fontId="14" fillId="0" borderId="6" xfId="1" applyNumberFormat="1" applyFont="1" applyBorder="1"/>
    <xf numFmtId="0" fontId="14" fillId="0" borderId="23" xfId="18" applyFont="1" applyBorder="1"/>
    <xf numFmtId="0" fontId="14" fillId="0" borderId="14" xfId="18" applyFont="1" applyBorder="1"/>
    <xf numFmtId="0" fontId="14" fillId="0" borderId="22" xfId="18" applyFont="1" applyBorder="1"/>
    <xf numFmtId="0" fontId="3" fillId="0" borderId="18" xfId="18" applyFont="1" applyBorder="1"/>
    <xf numFmtId="0" fontId="3" fillId="0" borderId="1" xfId="18" applyFont="1" applyBorder="1"/>
    <xf numFmtId="0" fontId="2" fillId="0" borderId="1" xfId="18" applyFont="1" applyBorder="1"/>
    <xf numFmtId="0" fontId="3" fillId="0" borderId="35" xfId="18" applyFont="1" applyBorder="1"/>
    <xf numFmtId="0" fontId="3" fillId="9" borderId="36" xfId="18" applyFont="1" applyFill="1" applyBorder="1"/>
    <xf numFmtId="0" fontId="3" fillId="9" borderId="38" xfId="18" applyFont="1" applyFill="1" applyBorder="1"/>
    <xf numFmtId="0" fontId="3" fillId="0" borderId="37" xfId="18" applyFont="1" applyBorder="1"/>
    <xf numFmtId="0" fontId="3" fillId="0" borderId="0" xfId="18" applyFont="1" applyBorder="1"/>
    <xf numFmtId="0" fontId="2" fillId="0" borderId="0" xfId="18" applyFont="1" applyBorder="1"/>
    <xf numFmtId="0" fontId="3" fillId="0" borderId="38" xfId="18" applyFont="1" applyBorder="1"/>
    <xf numFmtId="0" fontId="3" fillId="0" borderId="10" xfId="18" applyFont="1" applyBorder="1" applyAlignment="1">
      <alignment horizontal="center" wrapText="1"/>
    </xf>
    <xf numFmtId="0" fontId="3" fillId="0" borderId="1" xfId="18" applyFont="1" applyBorder="1" applyAlignment="1">
      <alignment vertical="center" wrapText="1"/>
    </xf>
    <xf numFmtId="0" fontId="3" fillId="0" borderId="35" xfId="18" applyFont="1" applyBorder="1" applyAlignment="1">
      <alignment vertical="center" wrapText="1"/>
    </xf>
    <xf numFmtId="0" fontId="3" fillId="0" borderId="15" xfId="18" applyFont="1" applyBorder="1" applyAlignment="1">
      <alignment horizontal="center" wrapText="1"/>
    </xf>
    <xf numFmtId="0" fontId="3" fillId="0" borderId="39" xfId="18" applyFont="1" applyBorder="1"/>
    <xf numFmtId="0" fontId="14" fillId="0" borderId="0" xfId="18" applyFont="1"/>
    <xf numFmtId="0" fontId="3" fillId="0" borderId="41" xfId="18" applyFont="1" applyBorder="1"/>
    <xf numFmtId="0" fontId="3" fillId="0" borderId="42" xfId="18" applyFont="1" applyBorder="1" applyAlignment="1">
      <alignment horizontal="center" wrapText="1"/>
    </xf>
    <xf numFmtId="0" fontId="3" fillId="0" borderId="43" xfId="18" applyFont="1" applyBorder="1" applyAlignment="1">
      <alignment horizontal="center" wrapText="1"/>
    </xf>
    <xf numFmtId="0" fontId="3" fillId="0" borderId="44" xfId="18" applyFont="1" applyBorder="1" applyAlignment="1">
      <alignment horizontal="center" wrapText="1"/>
    </xf>
    <xf numFmtId="0" fontId="3" fillId="0" borderId="18" xfId="18" applyFont="1" applyBorder="1" applyAlignment="1">
      <alignment horizontal="right"/>
    </xf>
    <xf numFmtId="0" fontId="3" fillId="0" borderId="3" xfId="18" applyFont="1" applyBorder="1"/>
    <xf numFmtId="0" fontId="3" fillId="9" borderId="20" xfId="18" applyFont="1" applyFill="1" applyBorder="1"/>
    <xf numFmtId="0" fontId="3" fillId="0" borderId="45" xfId="18" applyFont="1" applyBorder="1"/>
    <xf numFmtId="164" fontId="3" fillId="7" borderId="35" xfId="1" applyNumberFormat="1" applyFont="1" applyFill="1" applyBorder="1" applyAlignment="1"/>
    <xf numFmtId="0" fontId="3" fillId="0" borderId="46" xfId="18" applyFont="1" applyBorder="1"/>
    <xf numFmtId="0" fontId="14" fillId="0" borderId="46" xfId="18" applyFont="1" applyBorder="1"/>
    <xf numFmtId="164" fontId="14" fillId="0" borderId="22" xfId="1" applyNumberFormat="1" applyFont="1" applyBorder="1" applyAlignment="1"/>
    <xf numFmtId="164" fontId="14" fillId="0" borderId="7" xfId="1" applyNumberFormat="1" applyFont="1" applyBorder="1"/>
    <xf numFmtId="164" fontId="14" fillId="0" borderId="22" xfId="1" applyNumberFormat="1" applyFont="1" applyBorder="1" applyAlignment="1">
      <alignment horizontal="right"/>
    </xf>
    <xf numFmtId="164" fontId="3" fillId="0" borderId="22" xfId="1" applyNumberFormat="1" applyFont="1" applyBorder="1" applyAlignment="1"/>
    <xf numFmtId="164" fontId="3" fillId="0" borderId="7" xfId="1" applyNumberFormat="1" applyFont="1" applyBorder="1"/>
    <xf numFmtId="0" fontId="3" fillId="0" borderId="46" xfId="18" applyFont="1" applyBorder="1" applyAlignment="1">
      <alignment vertical="top" wrapText="1"/>
    </xf>
    <xf numFmtId="164" fontId="3" fillId="0" borderId="35" xfId="1" applyNumberFormat="1" applyFont="1" applyBorder="1" applyAlignment="1"/>
    <xf numFmtId="164" fontId="3" fillId="0" borderId="20" xfId="1" applyNumberFormat="1" applyFont="1" applyBorder="1"/>
    <xf numFmtId="0" fontId="3" fillId="8" borderId="3" xfId="18" applyFont="1" applyFill="1" applyBorder="1"/>
    <xf numFmtId="0" fontId="3" fillId="8" borderId="20" xfId="18" applyFont="1" applyFill="1" applyBorder="1"/>
    <xf numFmtId="0" fontId="3" fillId="0" borderId="45" xfId="18" applyFont="1" applyBorder="1" applyAlignment="1">
      <alignment vertical="center" wrapText="1"/>
    </xf>
    <xf numFmtId="164" fontId="3" fillId="2" borderId="8" xfId="1" applyNumberFormat="1" applyFont="1" applyFill="1" applyBorder="1"/>
    <xf numFmtId="164" fontId="3" fillId="7" borderId="8" xfId="1" applyNumberFormat="1" applyFont="1" applyFill="1" applyBorder="1"/>
    <xf numFmtId="164" fontId="3" fillId="0" borderId="25" xfId="1" applyNumberFormat="1" applyFont="1" applyBorder="1" applyAlignment="1"/>
    <xf numFmtId="164" fontId="3" fillId="0" borderId="12" xfId="1" applyNumberFormat="1" applyFont="1" applyBorder="1"/>
    <xf numFmtId="164" fontId="3" fillId="0" borderId="19" xfId="1" applyNumberFormat="1" applyFont="1" applyBorder="1"/>
    <xf numFmtId="164" fontId="3" fillId="7" borderId="8" xfId="1" applyNumberFormat="1" applyFont="1" applyFill="1" applyBorder="1" applyAlignment="1"/>
    <xf numFmtId="164" fontId="3" fillId="6" borderId="10" xfId="1" applyNumberFormat="1" applyFont="1" applyFill="1" applyBorder="1" applyProtection="1">
      <protection locked="0"/>
    </xf>
    <xf numFmtId="164" fontId="3" fillId="6" borderId="6" xfId="1" applyNumberFormat="1" applyFont="1" applyFill="1" applyBorder="1" applyProtection="1">
      <protection locked="0"/>
    </xf>
    <xf numFmtId="0" fontId="1" fillId="0" borderId="0" xfId="18" applyFill="1"/>
    <xf numFmtId="164" fontId="3" fillId="6" borderId="8" xfId="1" applyNumberFormat="1" applyFont="1" applyFill="1" applyBorder="1" applyProtection="1">
      <protection locked="0"/>
    </xf>
    <xf numFmtId="164" fontId="3" fillId="6" borderId="7" xfId="1" applyNumberFormat="1" applyFont="1" applyFill="1" applyBorder="1" applyProtection="1">
      <protection locked="0"/>
    </xf>
    <xf numFmtId="0" fontId="5" fillId="0" borderId="0" xfId="18" applyFont="1"/>
    <xf numFmtId="0" fontId="1" fillId="0" borderId="0" xfId="18" applyFont="1"/>
    <xf numFmtId="0" fontId="1" fillId="0" borderId="50" xfId="18" applyFont="1" applyBorder="1" applyAlignment="1">
      <alignment vertical="center" wrapText="1"/>
    </xf>
    <xf numFmtId="0" fontId="1" fillId="0" borderId="51" xfId="18" applyFont="1" applyBorder="1" applyAlignment="1">
      <alignment vertical="center" wrapText="1"/>
    </xf>
    <xf numFmtId="0" fontId="1" fillId="0" borderId="28" xfId="18" applyFont="1" applyBorder="1" applyAlignment="1">
      <alignment horizontal="right"/>
    </xf>
    <xf numFmtId="0" fontId="1" fillId="7" borderId="27" xfId="18" applyFont="1" applyFill="1" applyBorder="1" applyAlignment="1">
      <alignment horizontal="center" wrapText="1"/>
    </xf>
    <xf numFmtId="0" fontId="1" fillId="7" borderId="4" xfId="18" applyFont="1" applyFill="1" applyBorder="1" applyAlignment="1">
      <alignment horizontal="center" wrapText="1"/>
    </xf>
    <xf numFmtId="0" fontId="1" fillId="7" borderId="5" xfId="18" applyFont="1" applyFill="1" applyBorder="1" applyAlignment="1">
      <alignment horizontal="center" wrapText="1"/>
    </xf>
    <xf numFmtId="0" fontId="1" fillId="0" borderId="9" xfId="18" applyFont="1" applyBorder="1"/>
    <xf numFmtId="164" fontId="1" fillId="7" borderId="22" xfId="1" applyNumberFormat="1" applyFont="1" applyFill="1" applyBorder="1" applyAlignment="1"/>
    <xf numFmtId="164" fontId="1" fillId="7" borderId="7" xfId="1" applyNumberFormat="1" applyFont="1" applyFill="1" applyBorder="1" applyAlignment="1"/>
    <xf numFmtId="9" fontId="1" fillId="6" borderId="22" xfId="2" applyFont="1" applyFill="1" applyBorder="1" applyAlignment="1" applyProtection="1">
      <protection locked="0"/>
    </xf>
    <xf numFmtId="9" fontId="1" fillId="7" borderId="10" xfId="2" applyFont="1" applyFill="1" applyBorder="1"/>
    <xf numFmtId="9" fontId="1" fillId="7" borderId="8" xfId="2" applyFont="1" applyFill="1" applyBorder="1"/>
    <xf numFmtId="0" fontId="1" fillId="0" borderId="11" xfId="18" applyFont="1" applyBorder="1"/>
    <xf numFmtId="164" fontId="5" fillId="0" borderId="25" xfId="1" applyNumberFormat="1" applyFont="1" applyBorder="1" applyAlignment="1"/>
    <xf numFmtId="164" fontId="5" fillId="0" borderId="12" xfId="1" applyNumberFormat="1" applyFont="1" applyBorder="1"/>
    <xf numFmtId="164" fontId="5" fillId="0" borderId="19" xfId="1" applyNumberFormat="1" applyFont="1" applyBorder="1"/>
    <xf numFmtId="0" fontId="5" fillId="0" borderId="0" xfId="18" applyFont="1" applyBorder="1"/>
    <xf numFmtId="164" fontId="5" fillId="0" borderId="0" xfId="1" applyNumberFormat="1" applyFont="1" applyBorder="1"/>
    <xf numFmtId="0" fontId="1" fillId="0" borderId="50" xfId="18" applyFont="1" applyBorder="1"/>
    <xf numFmtId="164" fontId="1" fillId="7" borderId="27" xfId="1" applyNumberFormat="1" applyFont="1" applyFill="1" applyBorder="1" applyAlignment="1"/>
    <xf numFmtId="164" fontId="1" fillId="7" borderId="5" xfId="1" applyNumberFormat="1" applyFont="1" applyFill="1" applyBorder="1"/>
    <xf numFmtId="0" fontId="1" fillId="0" borderId="46" xfId="18" applyFont="1" applyBorder="1"/>
    <xf numFmtId="164" fontId="1" fillId="7" borderId="35" xfId="1" applyNumberFormat="1" applyFont="1" applyFill="1" applyBorder="1" applyAlignment="1"/>
    <xf numFmtId="164" fontId="1" fillId="7" borderId="10" xfId="1" applyNumberFormat="1" applyFont="1" applyFill="1" applyBorder="1"/>
    <xf numFmtId="164" fontId="1" fillId="7" borderId="8" xfId="1" applyNumberFormat="1" applyFont="1" applyFill="1" applyBorder="1"/>
    <xf numFmtId="164" fontId="1" fillId="6" borderId="35" xfId="1" applyNumberFormat="1" applyFont="1" applyFill="1" applyBorder="1" applyAlignment="1" applyProtection="1">
      <protection locked="0"/>
    </xf>
    <xf numFmtId="164" fontId="1" fillId="6" borderId="10" xfId="1" applyNumberFormat="1" applyFont="1" applyFill="1" applyBorder="1" applyProtection="1">
      <protection locked="0"/>
    </xf>
    <xf numFmtId="164" fontId="1" fillId="6" borderId="8" xfId="1" applyNumberFormat="1" applyFont="1" applyFill="1" applyBorder="1" applyProtection="1">
      <protection locked="0"/>
    </xf>
    <xf numFmtId="0" fontId="1" fillId="0" borderId="47" xfId="18" applyFont="1" applyBorder="1"/>
    <xf numFmtId="164" fontId="1" fillId="7" borderId="49" xfId="1" applyNumberFormat="1" applyFont="1" applyFill="1" applyBorder="1" applyAlignment="1"/>
    <xf numFmtId="164" fontId="1" fillId="7" borderId="13" xfId="1" applyNumberFormat="1" applyFont="1" applyFill="1" applyBorder="1"/>
    <xf numFmtId="164" fontId="1" fillId="7" borderId="16" xfId="1" applyNumberFormat="1" applyFont="1" applyFill="1" applyBorder="1"/>
    <xf numFmtId="0" fontId="5" fillId="0" borderId="0" xfId="0" applyFont="1"/>
    <xf numFmtId="0" fontId="2" fillId="0" borderId="14" xfId="18" applyFont="1" applyBorder="1" applyAlignment="1">
      <alignment horizontal="left"/>
    </xf>
    <xf numFmtId="0" fontId="3" fillId="0" borderId="14" xfId="18" applyFont="1" applyBorder="1" applyAlignment="1">
      <alignment horizontal="left"/>
    </xf>
    <xf numFmtId="0" fontId="3" fillId="0" borderId="23" xfId="18" applyFont="1" applyBorder="1" applyAlignment="1">
      <alignment horizontal="left"/>
    </xf>
    <xf numFmtId="0" fontId="1" fillId="0" borderId="0" xfId="18" applyBorder="1" applyAlignment="1">
      <alignment wrapText="1"/>
    </xf>
    <xf numFmtId="164" fontId="3" fillId="6" borderId="35" xfId="1" applyNumberFormat="1" applyFont="1" applyFill="1" applyBorder="1" applyAlignment="1" applyProtection="1">
      <protection locked="0"/>
    </xf>
    <xf numFmtId="164" fontId="3" fillId="6" borderId="22" xfId="1" applyNumberFormat="1" applyFont="1" applyFill="1" applyBorder="1" applyAlignment="1" applyProtection="1">
      <protection locked="0"/>
    </xf>
    <xf numFmtId="164" fontId="3" fillId="0" borderId="22" xfId="1" applyNumberFormat="1" applyFont="1" applyBorder="1" applyAlignment="1"/>
    <xf numFmtId="0" fontId="14" fillId="2" borderId="23" xfId="18" applyFont="1" applyFill="1" applyBorder="1" applyAlignment="1">
      <alignment horizontal="left" vertical="top"/>
    </xf>
    <xf numFmtId="0" fontId="3" fillId="0" borderId="22" xfId="18" applyFont="1" applyBorder="1" applyAlignment="1">
      <alignment vertical="top" wrapText="1"/>
    </xf>
    <xf numFmtId="164" fontId="3" fillId="0" borderId="35" xfId="1" applyNumberFormat="1" applyFont="1" applyBorder="1" applyAlignment="1"/>
    <xf numFmtId="164" fontId="14" fillId="0" borderId="22" xfId="1" applyNumberFormat="1" applyFont="1" applyBorder="1" applyAlignment="1">
      <alignment horizontal="right"/>
    </xf>
    <xf numFmtId="0" fontId="3" fillId="0" borderId="40" xfId="18" applyFont="1" applyBorder="1" applyAlignment="1">
      <alignment horizontal="center" wrapText="1"/>
    </xf>
    <xf numFmtId="164" fontId="14" fillId="0" borderId="22" xfId="1" applyNumberFormat="1" applyFont="1" applyBorder="1" applyAlignment="1"/>
    <xf numFmtId="0" fontId="1" fillId="0" borderId="0" xfId="18" applyBorder="1" applyAlignment="1">
      <alignment wrapText="1"/>
    </xf>
    <xf numFmtId="0" fontId="3" fillId="0" borderId="35" xfId="18" applyFont="1" applyBorder="1" applyAlignment="1">
      <alignment horizontal="center" wrapText="1"/>
    </xf>
    <xf numFmtId="164" fontId="3" fillId="0" borderId="35" xfId="1" applyNumberFormat="1" applyFont="1" applyBorder="1"/>
    <xf numFmtId="164" fontId="14" fillId="0" borderId="22" xfId="1" applyNumberFormat="1" applyFont="1" applyBorder="1" applyAlignment="1"/>
    <xf numFmtId="164" fontId="14" fillId="0" borderId="22" xfId="1" applyNumberFormat="1" applyFont="1" applyBorder="1" applyAlignment="1">
      <alignment horizontal="right"/>
    </xf>
    <xf numFmtId="164" fontId="3" fillId="0" borderId="22" xfId="1" applyNumberFormat="1" applyFont="1" applyBorder="1" applyAlignment="1"/>
    <xf numFmtId="164" fontId="3" fillId="0" borderId="35" xfId="1" applyNumberFormat="1" applyFont="1" applyBorder="1" applyAlignment="1"/>
    <xf numFmtId="0" fontId="3" fillId="0" borderId="45" xfId="18" applyFont="1" applyBorder="1" applyAlignment="1">
      <alignment vertical="center" wrapText="1"/>
    </xf>
    <xf numFmtId="0" fontId="3" fillId="0" borderId="42" xfId="18" applyFont="1" applyBorder="1" applyAlignment="1">
      <alignment horizontal="center" wrapText="1"/>
    </xf>
    <xf numFmtId="164" fontId="3" fillId="0" borderId="25" xfId="1" applyNumberFormat="1" applyFont="1" applyBorder="1" applyAlignment="1"/>
    <xf numFmtId="0" fontId="3" fillId="0" borderId="22" xfId="18" applyFont="1" applyBorder="1" applyAlignment="1">
      <alignment vertical="center"/>
    </xf>
    <xf numFmtId="164" fontId="3" fillId="0" borderId="15" xfId="1" applyNumberFormat="1" applyFont="1" applyBorder="1"/>
    <xf numFmtId="0" fontId="3" fillId="9" borderId="39" xfId="18" applyFont="1" applyFill="1" applyBorder="1"/>
    <xf numFmtId="164" fontId="3" fillId="0" borderId="35" xfId="1" applyNumberFormat="1" applyFont="1" applyFill="1" applyBorder="1" applyAlignment="1" applyProtection="1"/>
    <xf numFmtId="0" fontId="15" fillId="0" borderId="14" xfId="18" applyFont="1" applyBorder="1" applyAlignment="1"/>
    <xf numFmtId="0" fontId="3" fillId="0" borderId="46" xfId="18" applyFont="1" applyBorder="1" applyAlignment="1">
      <alignment horizontal="left" vertical="center"/>
    </xf>
    <xf numFmtId="0" fontId="3" fillId="0" borderId="35" xfId="18" applyFont="1" applyFill="1" applyBorder="1" applyAlignment="1" applyProtection="1">
      <alignment horizontal="center" wrapText="1"/>
    </xf>
    <xf numFmtId="0" fontId="3" fillId="0" borderId="10" xfId="18" applyFont="1" applyFill="1" applyBorder="1" applyAlignment="1" applyProtection="1">
      <alignment horizontal="center" wrapText="1"/>
    </xf>
    <xf numFmtId="0" fontId="3" fillId="0" borderId="8" xfId="18" applyFont="1" applyFill="1" applyBorder="1" applyAlignment="1" applyProtection="1">
      <alignment horizontal="center" wrapText="1"/>
    </xf>
    <xf numFmtId="0" fontId="11" fillId="0" borderId="0" xfId="18" applyFont="1"/>
    <xf numFmtId="0" fontId="11" fillId="0" borderId="0" xfId="18" applyFont="1" applyBorder="1"/>
    <xf numFmtId="0" fontId="3" fillId="0" borderId="14" xfId="18" applyFont="1" applyBorder="1" applyAlignment="1"/>
    <xf numFmtId="0" fontId="3" fillId="0" borderId="35" xfId="18" applyFont="1" applyBorder="1" applyAlignment="1">
      <alignment vertical="center" wrapText="1"/>
    </xf>
    <xf numFmtId="0" fontId="3" fillId="0" borderId="1" xfId="18" applyFont="1" applyBorder="1" applyAlignment="1">
      <alignment vertical="center" wrapText="1"/>
    </xf>
    <xf numFmtId="0" fontId="3" fillId="6" borderId="36" xfId="1" applyNumberFormat="1" applyFont="1" applyFill="1" applyBorder="1" applyAlignment="1" applyProtection="1">
      <alignment wrapText="1"/>
      <protection locked="0"/>
    </xf>
    <xf numFmtId="0" fontId="3" fillId="6" borderId="6" xfId="1" applyNumberFormat="1" applyFont="1" applyFill="1" applyBorder="1" applyAlignment="1" applyProtection="1">
      <alignment wrapText="1"/>
      <protection locked="0"/>
    </xf>
    <xf numFmtId="0" fontId="3" fillId="6" borderId="10" xfId="1" applyNumberFormat="1" applyFont="1" applyFill="1" applyBorder="1" applyAlignment="1" applyProtection="1">
      <alignment wrapText="1"/>
      <protection locked="0"/>
    </xf>
    <xf numFmtId="164" fontId="3" fillId="0" borderId="6" xfId="1" applyNumberFormat="1" applyFont="1" applyBorder="1" applyAlignment="1"/>
    <xf numFmtId="0" fontId="14" fillId="0" borderId="1" xfId="18" applyFont="1" applyBorder="1"/>
    <xf numFmtId="0" fontId="16" fillId="0" borderId="0" xfId="0" applyFont="1"/>
    <xf numFmtId="0" fontId="17" fillId="0" borderId="0" xfId="0" applyFont="1"/>
    <xf numFmtId="0" fontId="17" fillId="0" borderId="0" xfId="0" applyFont="1" applyBorder="1"/>
    <xf numFmtId="0" fontId="17" fillId="0" borderId="0" xfId="0" applyNumberFormat="1" applyFont="1" applyBorder="1"/>
    <xf numFmtId="0" fontId="17" fillId="0" borderId="0" xfId="0" applyFont="1" applyAlignment="1">
      <alignment horizontal="right"/>
    </xf>
    <xf numFmtId="166" fontId="17" fillId="0" borderId="1" xfId="0" applyNumberFormat="1" applyFont="1" applyBorder="1" applyAlignment="1" applyProtection="1">
      <alignment horizontal="left"/>
      <protection locked="0"/>
    </xf>
    <xf numFmtId="0" fontId="17" fillId="0" borderId="1" xfId="0" applyFont="1" applyBorder="1" applyAlignment="1" applyProtection="1">
      <alignment horizontal="left"/>
      <protection locked="0"/>
    </xf>
    <xf numFmtId="14" fontId="17" fillId="0" borderId="1" xfId="0" applyNumberFormat="1" applyFont="1" applyBorder="1" applyAlignment="1" applyProtection="1">
      <alignment horizontal="center"/>
      <protection locked="0"/>
    </xf>
    <xf numFmtId="0" fontId="17" fillId="0" borderId="1" xfId="0" applyFont="1" applyBorder="1" applyProtection="1">
      <protection locked="0"/>
    </xf>
    <xf numFmtId="0" fontId="17" fillId="0" borderId="0" xfId="0" applyFont="1"/>
    <xf numFmtId="0" fontId="18" fillId="0" borderId="0" xfId="0" applyFont="1" applyAlignment="1">
      <alignment horizontal="center"/>
    </xf>
    <xf numFmtId="0" fontId="17" fillId="0" borderId="1" xfId="0" applyFont="1" applyBorder="1" applyAlignment="1" applyProtection="1">
      <alignment horizontal="center"/>
      <protection locked="0"/>
    </xf>
    <xf numFmtId="0" fontId="2" fillId="0" borderId="14" xfId="18" applyFont="1" applyBorder="1" applyAlignment="1">
      <alignment vertical="top" wrapText="1"/>
    </xf>
    <xf numFmtId="0" fontId="3" fillId="0" borderId="35" xfId="18" applyFont="1" applyBorder="1" applyAlignment="1">
      <alignment vertical="top" wrapText="1"/>
    </xf>
    <xf numFmtId="0" fontId="1" fillId="0" borderId="1" xfId="18" applyFont="1" applyBorder="1" applyAlignment="1">
      <alignment vertical="top" wrapText="1"/>
    </xf>
    <xf numFmtId="0" fontId="1" fillId="0" borderId="18" xfId="18" applyFont="1" applyBorder="1" applyAlignment="1">
      <alignment vertical="top" wrapText="1"/>
    </xf>
    <xf numFmtId="0" fontId="3" fillId="0" borderId="40" xfId="18" applyFont="1" applyBorder="1" applyAlignment="1">
      <alignment vertical="center" wrapText="1"/>
    </xf>
    <xf numFmtId="0" fontId="3" fillId="0" borderId="17" xfId="18" applyFont="1" applyBorder="1" applyAlignment="1">
      <alignment vertical="center" wrapText="1"/>
    </xf>
    <xf numFmtId="0" fontId="1" fillId="0" borderId="14" xfId="18" applyFont="1" applyBorder="1" applyAlignment="1">
      <alignment vertical="top" wrapText="1"/>
    </xf>
    <xf numFmtId="0" fontId="3" fillId="0" borderId="38" xfId="18" applyFont="1" applyBorder="1" applyAlignment="1">
      <alignment vertical="top" wrapText="1"/>
    </xf>
    <xf numFmtId="0" fontId="3" fillId="0" borderId="0" xfId="18" applyFont="1" applyBorder="1" applyAlignment="1">
      <alignment vertical="top" wrapText="1"/>
    </xf>
    <xf numFmtId="0" fontId="3" fillId="0" borderId="37" xfId="18" applyFont="1" applyBorder="1" applyAlignment="1">
      <alignment vertical="top" wrapText="1"/>
    </xf>
    <xf numFmtId="0" fontId="3" fillId="0" borderId="17" xfId="18" applyFont="1" applyBorder="1" applyAlignment="1">
      <alignment wrapText="1"/>
    </xf>
    <xf numFmtId="0" fontId="1" fillId="0" borderId="17" xfId="18" applyBorder="1" applyAlignment="1">
      <alignment wrapText="1"/>
    </xf>
    <xf numFmtId="0" fontId="2" fillId="0" borderId="22" xfId="18" applyFont="1" applyBorder="1" applyAlignment="1">
      <alignment vertical="top" wrapText="1"/>
    </xf>
    <xf numFmtId="0" fontId="2" fillId="0" borderId="23" xfId="18" applyFont="1" applyBorder="1" applyAlignment="1">
      <alignment vertical="top" wrapText="1"/>
    </xf>
    <xf numFmtId="0" fontId="14" fillId="2" borderId="22" xfId="18" applyFont="1" applyFill="1" applyBorder="1" applyAlignment="1">
      <alignment horizontal="left" vertical="top"/>
    </xf>
    <xf numFmtId="0" fontId="14" fillId="2" borderId="14" xfId="18" applyFont="1" applyFill="1" applyBorder="1" applyAlignment="1">
      <alignment horizontal="left" vertical="top"/>
    </xf>
    <xf numFmtId="0" fontId="3" fillId="0" borderId="22" xfId="18" applyFont="1" applyBorder="1" applyAlignment="1">
      <alignment horizontal="left" vertical="top" wrapText="1"/>
    </xf>
    <xf numFmtId="0" fontId="1" fillId="0" borderId="14" xfId="18" applyFont="1" applyBorder="1" applyAlignment="1">
      <alignment horizontal="left" vertical="top" wrapText="1"/>
    </xf>
    <xf numFmtId="0" fontId="1" fillId="0" borderId="23" xfId="18" applyFont="1" applyBorder="1" applyAlignment="1">
      <alignment horizontal="left" vertical="top" wrapText="1"/>
    </xf>
    <xf numFmtId="0" fontId="3" fillId="0" borderId="22" xfId="18" applyFont="1" applyBorder="1" applyAlignment="1">
      <alignment vertical="center" wrapText="1"/>
    </xf>
    <xf numFmtId="0" fontId="1" fillId="0" borderId="14" xfId="18" applyFont="1" applyBorder="1" applyAlignment="1">
      <alignment vertical="center" wrapText="1"/>
    </xf>
    <xf numFmtId="0" fontId="1" fillId="0" borderId="23" xfId="18" applyFont="1" applyBorder="1" applyAlignment="1">
      <alignment vertical="center" wrapText="1"/>
    </xf>
    <xf numFmtId="0" fontId="3" fillId="0" borderId="22" xfId="18" applyFont="1" applyBorder="1" applyAlignment="1">
      <alignment wrapText="1"/>
    </xf>
    <xf numFmtId="0" fontId="3" fillId="0" borderId="14" xfId="18" applyFont="1" applyBorder="1" applyAlignment="1">
      <alignment wrapText="1"/>
    </xf>
    <xf numFmtId="0" fontId="3" fillId="0" borderId="23" xfId="18" applyFont="1" applyBorder="1" applyAlignment="1">
      <alignment wrapText="1"/>
    </xf>
    <xf numFmtId="0" fontId="3" fillId="0" borderId="22" xfId="18" applyFont="1" applyBorder="1" applyAlignment="1">
      <alignment horizontal="left" wrapText="1"/>
    </xf>
    <xf numFmtId="0" fontId="3" fillId="0" borderId="14" xfId="18" applyFont="1" applyBorder="1" applyAlignment="1">
      <alignment horizontal="left" wrapText="1"/>
    </xf>
    <xf numFmtId="0" fontId="3" fillId="0" borderId="23" xfId="18" applyFont="1" applyBorder="1" applyAlignment="1">
      <alignment horizontal="left" wrapText="1"/>
    </xf>
    <xf numFmtId="0" fontId="4" fillId="0" borderId="17" xfId="18" applyFont="1" applyBorder="1" applyAlignment="1">
      <alignment vertical="top" wrapText="1"/>
    </xf>
    <xf numFmtId="0" fontId="11" fillId="0" borderId="1" xfId="18" applyFont="1" applyBorder="1" applyAlignment="1">
      <alignment horizontal="center" vertical="center"/>
    </xf>
    <xf numFmtId="0" fontId="15" fillId="6" borderId="40" xfId="18" applyFont="1" applyFill="1" applyBorder="1" applyAlignment="1" applyProtection="1">
      <alignment horizontal="center"/>
    </xf>
    <xf numFmtId="0" fontId="15" fillId="6" borderId="17" xfId="18" applyFont="1" applyFill="1" applyBorder="1" applyAlignment="1" applyProtection="1">
      <alignment horizontal="center"/>
    </xf>
    <xf numFmtId="0" fontId="15" fillId="6" borderId="35" xfId="18" applyFont="1" applyFill="1" applyBorder="1" applyAlignment="1" applyProtection="1">
      <alignment horizontal="center"/>
    </xf>
    <xf numFmtId="0" fontId="15" fillId="6" borderId="1" xfId="18" applyFont="1" applyFill="1" applyBorder="1" applyAlignment="1" applyProtection="1">
      <alignment horizontal="center"/>
    </xf>
    <xf numFmtId="0" fontId="15" fillId="0" borderId="17" xfId="18" applyFont="1" applyBorder="1" applyAlignment="1">
      <alignment horizontal="center"/>
    </xf>
    <xf numFmtId="0" fontId="15" fillId="0" borderId="39" xfId="18" applyFont="1" applyBorder="1" applyAlignment="1">
      <alignment horizontal="center"/>
    </xf>
    <xf numFmtId="0" fontId="15" fillId="0" borderId="1" xfId="18" applyFont="1" applyBorder="1" applyAlignment="1">
      <alignment horizontal="center"/>
    </xf>
    <xf numFmtId="0" fontId="15" fillId="0" borderId="18" xfId="18" applyFont="1" applyBorder="1" applyAlignment="1">
      <alignment horizontal="center"/>
    </xf>
    <xf numFmtId="0" fontId="11" fillId="0" borderId="22" xfId="18" applyFont="1" applyBorder="1"/>
    <xf numFmtId="0" fontId="11" fillId="0" borderId="14" xfId="18" applyFont="1" applyBorder="1"/>
    <xf numFmtId="0" fontId="11" fillId="6" borderId="14" xfId="18" applyFont="1" applyFill="1" applyBorder="1" applyAlignment="1" applyProtection="1">
      <alignment horizontal="center"/>
      <protection locked="0"/>
    </xf>
    <xf numFmtId="0" fontId="11" fillId="6" borderId="23" xfId="18" applyFont="1" applyFill="1" applyBorder="1" applyAlignment="1" applyProtection="1">
      <alignment horizontal="center"/>
      <protection locked="0"/>
    </xf>
    <xf numFmtId="0" fontId="3" fillId="0" borderId="17" xfId="18" applyFont="1" applyBorder="1" applyAlignment="1">
      <alignment vertical="center"/>
    </xf>
    <xf numFmtId="0" fontId="3" fillId="0" borderId="39" xfId="18" applyFont="1" applyBorder="1" applyAlignment="1">
      <alignment vertical="center"/>
    </xf>
    <xf numFmtId="0" fontId="3" fillId="0" borderId="35" xfId="18" applyFont="1" applyBorder="1" applyAlignment="1">
      <alignment vertical="center" wrapText="1"/>
    </xf>
    <xf numFmtId="0" fontId="3" fillId="0" borderId="1" xfId="18" applyFont="1" applyBorder="1" applyAlignment="1">
      <alignment vertical="center" wrapText="1"/>
    </xf>
    <xf numFmtId="0" fontId="3" fillId="0" borderId="18" xfId="18" applyFont="1" applyBorder="1" applyAlignment="1">
      <alignment vertical="center" wrapText="1"/>
    </xf>
    <xf numFmtId="0" fontId="3" fillId="0" borderId="38" xfId="18" applyFont="1" applyBorder="1" applyAlignment="1">
      <alignment vertical="center" wrapText="1"/>
    </xf>
    <xf numFmtId="0" fontId="3" fillId="0" borderId="0" xfId="18" applyFont="1" applyBorder="1" applyAlignment="1">
      <alignment vertical="center" wrapText="1"/>
    </xf>
    <xf numFmtId="166" fontId="14" fillId="6" borderId="0" xfId="18" applyNumberFormat="1" applyFont="1" applyFill="1" applyBorder="1" applyAlignment="1" applyProtection="1">
      <alignment horizontal="left" vertical="center" wrapText="1"/>
    </xf>
    <xf numFmtId="166" fontId="14" fillId="6" borderId="37" xfId="18" applyNumberFormat="1" applyFont="1" applyFill="1" applyBorder="1" applyAlignment="1" applyProtection="1">
      <alignment horizontal="left" vertical="center" wrapText="1"/>
    </xf>
    <xf numFmtId="0" fontId="15" fillId="0" borderId="40" xfId="18" applyFont="1" applyBorder="1" applyAlignment="1">
      <alignment horizontal="center"/>
    </xf>
    <xf numFmtId="0" fontId="15" fillId="0" borderId="35" xfId="18" applyFont="1" applyBorder="1" applyAlignment="1">
      <alignment horizontal="center"/>
    </xf>
    <xf numFmtId="0" fontId="15" fillId="0" borderId="14" xfId="18" applyFont="1" applyBorder="1" applyAlignment="1">
      <alignment horizontal="center"/>
    </xf>
    <xf numFmtId="0" fontId="11" fillId="0" borderId="14" xfId="18" applyFont="1" applyFill="1" applyBorder="1" applyAlignment="1" applyProtection="1">
      <alignment horizontal="center"/>
    </xf>
    <xf numFmtId="0" fontId="11" fillId="0" borderId="23" xfId="18" applyFont="1" applyFill="1" applyBorder="1" applyAlignment="1" applyProtection="1">
      <alignment horizontal="center"/>
    </xf>
    <xf numFmtId="166" fontId="14" fillId="0" borderId="0" xfId="18" applyNumberFormat="1" applyFont="1" applyFill="1" applyBorder="1" applyAlignment="1" applyProtection="1">
      <alignment horizontal="left" vertical="center" wrapText="1"/>
    </xf>
    <xf numFmtId="166" fontId="14" fillId="0" borderId="37" xfId="18" applyNumberFormat="1" applyFont="1" applyFill="1" applyBorder="1" applyAlignment="1" applyProtection="1">
      <alignment horizontal="left" vertical="center" wrapText="1"/>
    </xf>
    <xf numFmtId="0" fontId="14" fillId="2" borderId="23" xfId="18" applyFont="1" applyFill="1" applyBorder="1" applyAlignment="1">
      <alignment horizontal="left" vertical="top"/>
    </xf>
    <xf numFmtId="166" fontId="14" fillId="0" borderId="0" xfId="18" applyNumberFormat="1" applyFont="1" applyBorder="1" applyAlignment="1" applyProtection="1">
      <alignment horizontal="left" vertical="center" wrapText="1"/>
    </xf>
    <xf numFmtId="166" fontId="14" fillId="0" borderId="37" xfId="18" applyNumberFormat="1" applyFont="1" applyBorder="1" applyAlignment="1" applyProtection="1">
      <alignment horizontal="left" vertical="center" wrapText="1"/>
    </xf>
    <xf numFmtId="0" fontId="2" fillId="0" borderId="46" xfId="18" applyFont="1" applyBorder="1" applyAlignment="1">
      <alignment vertical="top" wrapText="1"/>
    </xf>
    <xf numFmtId="0" fontId="11" fillId="0" borderId="0" xfId="18" applyFont="1" applyAlignment="1">
      <alignment horizontal="center"/>
    </xf>
    <xf numFmtId="0" fontId="3" fillId="0" borderId="2" xfId="18" applyFont="1" applyBorder="1" applyAlignment="1">
      <alignment vertical="center" wrapText="1"/>
    </xf>
    <xf numFmtId="0" fontId="3" fillId="0" borderId="21" xfId="18" applyFont="1" applyBorder="1" applyAlignment="1">
      <alignment vertical="center" wrapText="1"/>
    </xf>
    <xf numFmtId="0" fontId="1" fillId="0" borderId="14" xfId="18" applyBorder="1" applyAlignment="1">
      <alignment vertical="top" wrapText="1"/>
    </xf>
    <xf numFmtId="0" fontId="2" fillId="0" borderId="14" xfId="18" applyFont="1" applyBorder="1" applyAlignment="1">
      <alignment vertical="center" wrapText="1"/>
    </xf>
    <xf numFmtId="0" fontId="3" fillId="0" borderId="3" xfId="18" applyFont="1" applyBorder="1" applyAlignment="1">
      <alignment vertical="top" wrapText="1"/>
    </xf>
    <xf numFmtId="0" fontId="1" fillId="0" borderId="0" xfId="18" applyBorder="1" applyAlignment="1"/>
    <xf numFmtId="0" fontId="1" fillId="0" borderId="37" xfId="18" applyBorder="1" applyAlignment="1"/>
    <xf numFmtId="0" fontId="3" fillId="0" borderId="45" xfId="18" applyFont="1" applyBorder="1" applyAlignment="1">
      <alignment vertical="center" wrapText="1"/>
    </xf>
    <xf numFmtId="0" fontId="1" fillId="0" borderId="1" xfId="18" applyBorder="1" applyAlignment="1">
      <alignment vertical="center" wrapText="1"/>
    </xf>
    <xf numFmtId="0" fontId="1" fillId="0" borderId="18" xfId="18" applyBorder="1" applyAlignment="1">
      <alignment vertical="center" wrapText="1"/>
    </xf>
    <xf numFmtId="0" fontId="3" fillId="0" borderId="46" xfId="18" applyFont="1" applyBorder="1" applyAlignment="1">
      <alignment vertical="center" wrapText="1"/>
    </xf>
    <xf numFmtId="0" fontId="1" fillId="0" borderId="14" xfId="18" applyBorder="1" applyAlignment="1">
      <alignment vertical="center" wrapText="1"/>
    </xf>
    <xf numFmtId="0" fontId="1" fillId="0" borderId="23" xfId="18" applyBorder="1" applyAlignment="1">
      <alignment vertical="center" wrapText="1"/>
    </xf>
    <xf numFmtId="0" fontId="14" fillId="2" borderId="46" xfId="18" applyFont="1" applyFill="1" applyBorder="1" applyAlignment="1">
      <alignment horizontal="left" vertical="top"/>
    </xf>
    <xf numFmtId="0" fontId="14" fillId="2" borderId="24" xfId="18" applyFont="1" applyFill="1" applyBorder="1" applyAlignment="1">
      <alignment horizontal="left" vertical="top"/>
    </xf>
    <xf numFmtId="0" fontId="3" fillId="0" borderId="46" xfId="18" applyFont="1" applyBorder="1" applyAlignment="1">
      <alignment horizontal="left" vertical="top" wrapText="1"/>
    </xf>
    <xf numFmtId="0" fontId="1" fillId="0" borderId="14" xfId="18" applyBorder="1" applyAlignment="1">
      <alignment horizontal="left"/>
    </xf>
    <xf numFmtId="0" fontId="1" fillId="0" borderId="23" xfId="18" applyBorder="1" applyAlignment="1">
      <alignment horizontal="left"/>
    </xf>
    <xf numFmtId="0" fontId="3" fillId="0" borderId="46" xfId="18" applyFont="1" applyBorder="1" applyAlignment="1">
      <alignment horizontal="left" vertical="center" wrapText="1"/>
    </xf>
    <xf numFmtId="0" fontId="1" fillId="0" borderId="14" xfId="18" applyBorder="1" applyAlignment="1">
      <alignment horizontal="left" vertical="center" wrapText="1"/>
    </xf>
    <xf numFmtId="0" fontId="1" fillId="0" borderId="23" xfId="18" applyBorder="1" applyAlignment="1">
      <alignment horizontal="left" vertical="center" wrapText="1"/>
    </xf>
    <xf numFmtId="0" fontId="3" fillId="0" borderId="0" xfId="18" applyFont="1" applyBorder="1" applyAlignment="1">
      <alignment wrapText="1"/>
    </xf>
    <xf numFmtId="0" fontId="1" fillId="0" borderId="0" xfId="18" applyBorder="1" applyAlignment="1">
      <alignment wrapText="1"/>
    </xf>
    <xf numFmtId="0" fontId="3" fillId="0" borderId="46" xfId="18" applyFont="1" applyBorder="1" applyAlignment="1">
      <alignment horizontal="left" wrapText="1"/>
    </xf>
    <xf numFmtId="0" fontId="3" fillId="0" borderId="47" xfId="18" applyFont="1" applyBorder="1" applyAlignment="1">
      <alignment horizontal="left" wrapText="1"/>
    </xf>
    <xf numFmtId="0" fontId="3" fillId="0" borderId="48" xfId="18" applyFont="1" applyBorder="1" applyAlignment="1">
      <alignment horizontal="left" wrapText="1"/>
    </xf>
    <xf numFmtId="0" fontId="3" fillId="0" borderId="26" xfId="18" applyFont="1" applyBorder="1" applyAlignment="1">
      <alignment horizontal="left" wrapText="1"/>
    </xf>
    <xf numFmtId="0" fontId="15" fillId="0" borderId="38" xfId="18" applyFont="1" applyBorder="1" applyAlignment="1">
      <alignment horizontal="center"/>
    </xf>
    <xf numFmtId="0" fontId="15" fillId="0" borderId="0" xfId="18" applyFont="1" applyBorder="1" applyAlignment="1">
      <alignment horizontal="center"/>
    </xf>
    <xf numFmtId="0" fontId="11" fillId="0" borderId="14" xfId="18" applyFont="1" applyFill="1" applyBorder="1" applyAlignment="1" applyProtection="1">
      <alignment horizontal="center" wrapText="1"/>
    </xf>
    <xf numFmtId="0" fontId="11" fillId="0" borderId="23" xfId="18" applyFont="1" applyFill="1" applyBorder="1" applyAlignment="1" applyProtection="1">
      <alignment horizontal="center" wrapText="1"/>
    </xf>
    <xf numFmtId="0" fontId="3" fillId="0" borderId="39" xfId="18" applyFont="1" applyBorder="1" applyAlignment="1">
      <alignment vertical="center" wrapText="1"/>
    </xf>
    <xf numFmtId="0" fontId="1" fillId="0" borderId="14" xfId="18" applyFont="1" applyBorder="1" applyAlignment="1">
      <alignment wrapText="1"/>
    </xf>
    <xf numFmtId="0" fontId="1" fillId="0" borderId="23" xfId="18" applyFont="1" applyBorder="1" applyAlignment="1">
      <alignment wrapText="1"/>
    </xf>
    <xf numFmtId="0" fontId="1" fillId="0" borderId="22" xfId="18" applyFont="1" applyBorder="1" applyAlignment="1">
      <alignment wrapText="1"/>
    </xf>
    <xf numFmtId="0" fontId="1" fillId="0" borderId="25" xfId="18" applyFont="1" applyBorder="1" applyAlignment="1">
      <alignment wrapText="1"/>
    </xf>
    <xf numFmtId="0" fontId="1" fillId="0" borderId="48" xfId="18" applyFont="1" applyBorder="1" applyAlignment="1">
      <alignment wrapText="1"/>
    </xf>
    <xf numFmtId="0" fontId="1" fillId="0" borderId="26" xfId="18" applyFont="1" applyBorder="1" applyAlignment="1">
      <alignment wrapText="1"/>
    </xf>
    <xf numFmtId="0" fontId="1" fillId="0" borderId="51" xfId="18" applyFont="1" applyBorder="1" applyAlignment="1">
      <alignment wrapText="1"/>
    </xf>
    <xf numFmtId="0" fontId="1" fillId="0" borderId="28" xfId="18" applyFont="1" applyBorder="1" applyAlignment="1">
      <alignment wrapText="1"/>
    </xf>
  </cellXfs>
  <cellStyles count="25">
    <cellStyle name="active" xfId="3" xr:uid="{CEC75419-1CD0-A04F-9E7F-1C6B633C27F1}"/>
    <cellStyle name="Body list 1" xfId="4" xr:uid="{0AF3574F-5A5D-1648-8A67-D7D6216F376D}"/>
    <cellStyle name="Body list 1 indent" xfId="5" xr:uid="{52DC30AD-29D6-6E43-BD8D-8C51182616A0}"/>
    <cellStyle name="Body list 2 -border" xfId="6" xr:uid="{A699A3C4-62D8-F042-B5EB-0C8AB5B9ED4A}"/>
    <cellStyle name="Check box cell" xfId="7" xr:uid="{6A608B96-DF8A-4D48-A6B0-8B10DA786606}"/>
    <cellStyle name="Checkoff Line" xfId="8" xr:uid="{1AAF6A44-7536-C141-8C60-696273270791}"/>
    <cellStyle name="Comment line under" xfId="9" xr:uid="{C144EB84-F374-FA40-AD03-C922EB88210E}"/>
    <cellStyle name="Comment no line under" xfId="10" xr:uid="{B3EBAF79-48B5-6143-B1FC-2EBD7BFD071E}"/>
    <cellStyle name="Comments-Notes blue" xfId="11" xr:uid="{DB21F2B0-D739-6D4E-8D1D-96B4EF84255E}"/>
    <cellStyle name="Currency" xfId="1" builtinId="4"/>
    <cellStyle name="Grey" xfId="12" xr:uid="{5E80491A-A6CF-E343-BCC1-113AEBE27C39}"/>
    <cellStyle name="Head 1" xfId="13" xr:uid="{1316B0CC-C0AF-DE4F-AE95-F19C3610517F}"/>
    <cellStyle name="Header1" xfId="14" xr:uid="{0BDDB6CC-AE38-2645-AE76-B3CE5505C6A0}"/>
    <cellStyle name="Header2" xfId="15" xr:uid="{C6C6ED88-BEBF-6C41-A99D-FE3057970B3E}"/>
    <cellStyle name="Input [yellow]" xfId="16" xr:uid="{8ACEC7B0-DBA8-454E-9567-A0F61ED9EE00}"/>
    <cellStyle name="Normal" xfId="0" builtinId="0"/>
    <cellStyle name="Normal - Style1" xfId="17" xr:uid="{237F3D5A-E5E4-1944-98CF-B5C80BA58992}"/>
    <cellStyle name="Normal 2" xfId="18" xr:uid="{34155CF5-988B-D74E-99B4-669358028DE5}"/>
    <cellStyle name="Normal 3" xfId="24" xr:uid="{08DC7A17-12EB-4696-9E71-2C383D53B71C}"/>
    <cellStyle name="Percent" xfId="2" builtinId="5"/>
    <cellStyle name="Percent [2]" xfId="19" xr:uid="{6C21BE43-674E-814E-B649-9B53CA48A882}"/>
    <cellStyle name="Subhead 1 gray" xfId="20" xr:uid="{657E46C2-CFA7-B54C-ADA3-0458B28BDAFE}"/>
    <cellStyle name="Subhead 2" xfId="21" xr:uid="{F681CAFB-FE81-6540-802D-F59A14D4317F}"/>
    <cellStyle name="Subhead 2 w bg" xfId="22" xr:uid="{EC13A0B5-F78E-F54C-B426-2CA65FB5254C}"/>
    <cellStyle name="Subhead 3 yellow" xfId="23" xr:uid="{7E53E6AA-6D90-5044-8425-43F0F92240E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163332</xdr:colOff>
      <xdr:row>0</xdr:row>
      <xdr:rowOff>123825</xdr:rowOff>
    </xdr:from>
    <xdr:to>
      <xdr:col>3</xdr:col>
      <xdr:colOff>429122</xdr:colOff>
      <xdr:row>5</xdr:row>
      <xdr:rowOff>36893</xdr:rowOff>
    </xdr:to>
    <xdr:pic>
      <xdr:nvPicPr>
        <xdr:cNvPr id="2" name="Picture 1">
          <a:extLst>
            <a:ext uri="{FF2B5EF4-FFF2-40B4-BE49-F238E27FC236}">
              <a16:creationId xmlns:a16="http://schemas.microsoft.com/office/drawing/2014/main" id="{729C7462-0B7F-4D2A-8579-96DE0B0481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63332" y="123825"/>
          <a:ext cx="4234540" cy="7068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E2884-B404-4974-B368-D7001EF67A46}">
  <dimension ref="B10:F33"/>
  <sheetViews>
    <sheetView showGridLines="0" tabSelected="1" zoomScale="90" zoomScaleNormal="90" workbookViewId="0">
      <selection activeCell="E16" sqref="E16"/>
    </sheetView>
  </sheetViews>
  <sheetFormatPr defaultRowHeight="12.75" x14ac:dyDescent="0.2"/>
  <cols>
    <col min="1" max="1" width="3.7109375" customWidth="1"/>
    <col min="2" max="2" width="40.7109375" customWidth="1"/>
    <col min="3" max="3" width="15.140625" customWidth="1"/>
    <col min="4" max="4" width="29.5703125" customWidth="1"/>
    <col min="5" max="5" width="28.42578125" customWidth="1"/>
    <col min="6" max="6" width="3.7109375" customWidth="1"/>
  </cols>
  <sheetData>
    <row r="10" spans="2:6" s="154" customFormat="1" ht="30" customHeight="1" x14ac:dyDescent="0.35">
      <c r="B10" s="164" t="s">
        <v>235</v>
      </c>
      <c r="C10" s="164"/>
      <c r="D10" s="164"/>
      <c r="E10" s="164"/>
    </row>
    <row r="11" spans="2:6" s="154" customFormat="1" ht="30" customHeight="1" x14ac:dyDescent="0.35">
      <c r="B11" s="165"/>
      <c r="C11" s="165"/>
      <c r="D11" s="165"/>
      <c r="E11" s="165"/>
    </row>
    <row r="12" spans="2:6" s="154" customFormat="1" ht="30" customHeight="1" x14ac:dyDescent="0.35">
      <c r="B12" s="164" t="s">
        <v>229</v>
      </c>
      <c r="C12" s="164"/>
      <c r="D12" s="164"/>
      <c r="E12" s="164"/>
    </row>
    <row r="15" spans="2:6" s="155" customFormat="1" ht="30" customHeight="1" x14ac:dyDescent="0.3">
      <c r="B15" s="163" t="s">
        <v>224</v>
      </c>
      <c r="C15" s="163"/>
      <c r="D15" s="163"/>
      <c r="E15" s="163"/>
    </row>
    <row r="16" spans="2:6" s="155" customFormat="1" ht="30" customHeight="1" x14ac:dyDescent="0.3">
      <c r="B16" s="160"/>
      <c r="C16" s="155" t="s">
        <v>225</v>
      </c>
      <c r="E16" s="159"/>
      <c r="F16" s="155" t="s">
        <v>226</v>
      </c>
    </row>
    <row r="17" spans="2:5" s="155" customFormat="1" ht="30" customHeight="1" x14ac:dyDescent="0.3">
      <c r="B17" s="156" t="s">
        <v>232</v>
      </c>
      <c r="C17" s="157"/>
    </row>
    <row r="18" spans="2:5" s="155" customFormat="1" ht="30" customHeight="1" x14ac:dyDescent="0.3">
      <c r="B18" s="155" t="s">
        <v>234</v>
      </c>
    </row>
    <row r="19" spans="2:5" ht="30" customHeight="1" x14ac:dyDescent="0.3">
      <c r="B19" s="155" t="s">
        <v>231</v>
      </c>
    </row>
    <row r="20" spans="2:5" ht="12.75" customHeight="1" x14ac:dyDescent="0.3">
      <c r="B20" s="155"/>
    </row>
    <row r="21" spans="2:5" ht="12.75" customHeight="1" x14ac:dyDescent="0.3">
      <c r="B21" s="155"/>
    </row>
    <row r="22" spans="2:5" ht="12.75" customHeight="1" x14ac:dyDescent="0.3">
      <c r="B22" s="155"/>
    </row>
    <row r="25" spans="2:5" ht="20.25" x14ac:dyDescent="0.3">
      <c r="B25" s="162" t="s">
        <v>227</v>
      </c>
      <c r="C25" s="162"/>
      <c r="D25" s="158" t="s">
        <v>228</v>
      </c>
      <c r="E25" s="161"/>
    </row>
    <row r="26" spans="2:5" ht="20.25" customHeight="1" x14ac:dyDescent="0.3">
      <c r="B26" s="155" t="s">
        <v>233</v>
      </c>
    </row>
    <row r="27" spans="2:5" ht="12.75" customHeight="1" x14ac:dyDescent="0.3">
      <c r="B27" s="155"/>
    </row>
    <row r="28" spans="2:5" ht="12.75" customHeight="1" x14ac:dyDescent="0.3">
      <c r="B28" s="155"/>
    </row>
    <row r="29" spans="2:5" ht="12.75" customHeight="1" x14ac:dyDescent="0.3">
      <c r="B29" s="155"/>
    </row>
    <row r="30" spans="2:5" ht="12.75" customHeight="1" x14ac:dyDescent="0.3">
      <c r="B30" s="155"/>
    </row>
    <row r="31" spans="2:5" ht="12.75" customHeight="1" x14ac:dyDescent="0.2"/>
    <row r="32" spans="2:5" ht="20.25" customHeight="1" x14ac:dyDescent="0.3">
      <c r="B32" s="162" t="s">
        <v>227</v>
      </c>
      <c r="C32" s="162"/>
      <c r="D32" s="158" t="s">
        <v>228</v>
      </c>
      <c r="E32" s="161"/>
    </row>
    <row r="33" spans="2:2" ht="20.25" customHeight="1" x14ac:dyDescent="0.3">
      <c r="B33" s="155" t="s">
        <v>230</v>
      </c>
    </row>
  </sheetData>
  <sheetProtection algorithmName="SHA-512" hashValue="qYPqVfK4YhGBt2Lf3aYAMdegMZHtancmAi5mhWx5i2Ovf3OpyWpSyViXulCV7M8/UEMrRoIH9uKup34SFbmubg==" saltValue="cy6EtHw7DFF5FzCnWjCUYg==" spinCount="100000" sheet="1" objects="1" scenarios="1"/>
  <mergeCells count="6">
    <mergeCell ref="B25:C25"/>
    <mergeCell ref="B32:C32"/>
    <mergeCell ref="B15:E15"/>
    <mergeCell ref="B10:E10"/>
    <mergeCell ref="B12:E12"/>
    <mergeCell ref="B11:E11"/>
  </mergeCells>
  <pageMargins left="0.9" right="0.5" top="1" bottom="0.75" header="0.3" footer="0.3"/>
  <pageSetup scale="7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2349B-867A-4260-A700-6CEAC2897879}">
  <sheetPr>
    <pageSetUpPr fitToPage="1"/>
  </sheetPr>
  <dimension ref="A1:H42"/>
  <sheetViews>
    <sheetView zoomScaleNormal="100" workbookViewId="0">
      <selection activeCell="L12" sqref="L12"/>
    </sheetView>
  </sheetViews>
  <sheetFormatPr defaultRowHeight="12.75" x14ac:dyDescent="0.2"/>
  <cols>
    <col min="1" max="1" width="4.7109375" style="6" customWidth="1"/>
    <col min="2" max="2" width="0.85546875" style="6" customWidth="1"/>
    <col min="3" max="3" width="23.7109375" style="6" customWidth="1"/>
    <col min="4" max="4" width="2.7109375" style="6" customWidth="1"/>
    <col min="5" max="7" width="16.7109375" style="6" customWidth="1"/>
    <col min="8" max="8" width="55.7109375" style="6" customWidth="1"/>
    <col min="9" max="16384" width="9.140625" style="6"/>
  </cols>
  <sheetData>
    <row r="1" spans="1:8" ht="12.75" customHeight="1" x14ac:dyDescent="0.2">
      <c r="A1" s="196" t="s">
        <v>236</v>
      </c>
      <c r="B1" s="197"/>
      <c r="C1" s="197"/>
      <c r="D1" s="200" t="s">
        <v>213</v>
      </c>
      <c r="E1" s="200"/>
      <c r="F1" s="200"/>
      <c r="G1" s="200"/>
      <c r="H1" s="201"/>
    </row>
    <row r="2" spans="1:8" ht="12.75" customHeight="1" x14ac:dyDescent="0.2">
      <c r="A2" s="198"/>
      <c r="B2" s="199"/>
      <c r="C2" s="199"/>
      <c r="D2" s="202"/>
      <c r="E2" s="202"/>
      <c r="F2" s="202"/>
      <c r="G2" s="202"/>
      <c r="H2" s="203"/>
    </row>
    <row r="3" spans="1:8" ht="15" customHeight="1" x14ac:dyDescent="0.25">
      <c r="A3" s="146"/>
      <c r="B3" s="139"/>
      <c r="C3" s="139"/>
      <c r="D3" s="139"/>
      <c r="E3" s="139"/>
      <c r="F3" s="139"/>
      <c r="G3" s="139"/>
      <c r="H3" s="139"/>
    </row>
    <row r="4" spans="1:8" ht="18" customHeight="1" x14ac:dyDescent="0.25">
      <c r="A4" s="204" t="s">
        <v>207</v>
      </c>
      <c r="B4" s="205"/>
      <c r="C4" s="205"/>
      <c r="D4" s="206"/>
      <c r="E4" s="206"/>
      <c r="F4" s="206"/>
      <c r="G4" s="206"/>
      <c r="H4" s="207"/>
    </row>
    <row r="5" spans="1:8" ht="30" customHeight="1" x14ac:dyDescent="0.2">
      <c r="A5" s="170" t="s">
        <v>220</v>
      </c>
      <c r="B5" s="208"/>
      <c r="C5" s="208"/>
      <c r="D5" s="208"/>
      <c r="E5" s="208"/>
      <c r="F5" s="208"/>
      <c r="G5" s="208"/>
      <c r="H5" s="209"/>
    </row>
    <row r="6" spans="1:8" ht="15" customHeight="1" x14ac:dyDescent="0.2">
      <c r="A6" s="213" t="s">
        <v>217</v>
      </c>
      <c r="B6" s="214"/>
      <c r="C6" s="214"/>
      <c r="D6" s="214"/>
      <c r="E6" s="214"/>
      <c r="F6" s="215">
        <v>44742</v>
      </c>
      <c r="G6" s="215"/>
      <c r="H6" s="216"/>
    </row>
    <row r="7" spans="1:8" ht="15" customHeight="1" x14ac:dyDescent="0.2">
      <c r="A7" s="210" t="s">
        <v>216</v>
      </c>
      <c r="B7" s="211"/>
      <c r="C7" s="211"/>
      <c r="D7" s="211"/>
      <c r="E7" s="211"/>
      <c r="F7" s="211"/>
      <c r="G7" s="211"/>
      <c r="H7" s="212"/>
    </row>
    <row r="8" spans="1:8" ht="9.9499999999999993" customHeight="1" x14ac:dyDescent="0.2">
      <c r="A8" s="194"/>
      <c r="B8" s="194"/>
      <c r="C8" s="194"/>
      <c r="D8" s="194"/>
      <c r="E8" s="194"/>
      <c r="F8" s="194"/>
      <c r="G8" s="194"/>
      <c r="H8" s="194"/>
    </row>
    <row r="9" spans="1:8" ht="18" customHeight="1" x14ac:dyDescent="0.2">
      <c r="A9" s="43"/>
      <c r="B9" s="7"/>
      <c r="C9" s="43"/>
      <c r="D9" s="7"/>
      <c r="E9" s="195" t="s">
        <v>1</v>
      </c>
      <c r="F9" s="195"/>
      <c r="G9" s="195"/>
      <c r="H9" s="195"/>
    </row>
    <row r="10" spans="1:8" ht="24" x14ac:dyDescent="0.2">
      <c r="A10" s="170" t="s">
        <v>0</v>
      </c>
      <c r="B10" s="171"/>
      <c r="C10" s="171"/>
      <c r="D10" s="42"/>
      <c r="E10" s="123" t="s">
        <v>212</v>
      </c>
      <c r="F10" s="41" t="s">
        <v>204</v>
      </c>
      <c r="G10" s="123" t="s">
        <v>205</v>
      </c>
      <c r="H10" s="41" t="s">
        <v>206</v>
      </c>
    </row>
    <row r="11" spans="1:8" ht="9.9499999999999993" customHeight="1" x14ac:dyDescent="0.2">
      <c r="A11" s="40"/>
      <c r="B11" s="39"/>
      <c r="C11" s="39"/>
      <c r="D11" s="28"/>
      <c r="E11" s="126"/>
      <c r="F11" s="38"/>
      <c r="G11" s="38"/>
      <c r="H11" s="38"/>
    </row>
    <row r="12" spans="1:8" x14ac:dyDescent="0.2">
      <c r="A12" s="37" t="s">
        <v>190</v>
      </c>
      <c r="B12" s="35"/>
      <c r="C12" s="35"/>
      <c r="D12" s="34"/>
      <c r="E12" s="33"/>
      <c r="F12" s="32"/>
      <c r="G12" s="33"/>
      <c r="H12" s="137"/>
    </row>
    <row r="13" spans="1:8" ht="18" customHeight="1" x14ac:dyDescent="0.2">
      <c r="A13" s="31"/>
      <c r="B13" s="30" t="s">
        <v>189</v>
      </c>
      <c r="C13" s="29"/>
      <c r="D13" s="28"/>
      <c r="E13" s="116">
        <v>0</v>
      </c>
      <c r="F13" s="72">
        <v>0</v>
      </c>
      <c r="G13" s="127">
        <f>E13+F13</f>
        <v>0</v>
      </c>
      <c r="H13" s="149"/>
    </row>
    <row r="14" spans="1:8" ht="18" customHeight="1" x14ac:dyDescent="0.2">
      <c r="A14" s="14"/>
      <c r="B14" s="13" t="s">
        <v>188</v>
      </c>
      <c r="C14" s="12"/>
      <c r="D14" s="11"/>
      <c r="E14" s="117">
        <v>0</v>
      </c>
      <c r="F14" s="73">
        <v>0</v>
      </c>
      <c r="G14" s="127">
        <f t="shared" ref="G14" si="0">E14+F14</f>
        <v>0</v>
      </c>
      <c r="H14" s="150"/>
    </row>
    <row r="15" spans="1:8" ht="18" customHeight="1" x14ac:dyDescent="0.2">
      <c r="A15" s="27"/>
      <c r="B15" s="26" t="s">
        <v>2</v>
      </c>
      <c r="C15" s="26"/>
      <c r="D15" s="25"/>
      <c r="E15" s="124">
        <f>SUM(E12:E14)</f>
        <v>0</v>
      </c>
      <c r="F15" s="24">
        <f>SUM(F12:F14)</f>
        <v>0</v>
      </c>
      <c r="G15" s="24">
        <f>SUM(G12:G14)</f>
        <v>0</v>
      </c>
      <c r="H15" s="24"/>
    </row>
    <row r="16" spans="1:8" x14ac:dyDescent="0.2">
      <c r="A16" s="37" t="s">
        <v>187</v>
      </c>
      <c r="B16" s="36"/>
      <c r="C16" s="35"/>
      <c r="D16" s="34"/>
      <c r="E16" s="33"/>
      <c r="F16" s="32"/>
      <c r="G16" s="33"/>
      <c r="H16" s="137"/>
    </row>
    <row r="17" spans="1:8" ht="18" customHeight="1" x14ac:dyDescent="0.2">
      <c r="A17" s="31"/>
      <c r="B17" s="30" t="s">
        <v>186</v>
      </c>
      <c r="C17" s="29"/>
      <c r="D17" s="28"/>
      <c r="E17" s="116">
        <v>0</v>
      </c>
      <c r="F17" s="72">
        <v>0</v>
      </c>
      <c r="G17" s="127">
        <f>E17+F17</f>
        <v>0</v>
      </c>
      <c r="H17" s="151"/>
    </row>
    <row r="18" spans="1:8" ht="18" customHeight="1" x14ac:dyDescent="0.2">
      <c r="A18" s="14"/>
      <c r="B18" s="13" t="s">
        <v>185</v>
      </c>
      <c r="C18" s="12"/>
      <c r="D18" s="11"/>
      <c r="E18" s="117">
        <v>0</v>
      </c>
      <c r="F18" s="73">
        <v>0</v>
      </c>
      <c r="G18" s="127">
        <f t="shared" ref="G18:G29" si="1">E18+F18</f>
        <v>0</v>
      </c>
      <c r="H18" s="150"/>
    </row>
    <row r="19" spans="1:8" ht="18" customHeight="1" x14ac:dyDescent="0.2">
      <c r="A19" s="14"/>
      <c r="B19" s="13" t="s">
        <v>184</v>
      </c>
      <c r="C19" s="12"/>
      <c r="D19" s="11"/>
      <c r="E19" s="117">
        <v>0</v>
      </c>
      <c r="F19" s="73">
        <v>0</v>
      </c>
      <c r="G19" s="127">
        <f t="shared" si="1"/>
        <v>0</v>
      </c>
      <c r="H19" s="150"/>
    </row>
    <row r="20" spans="1:8" ht="18" customHeight="1" x14ac:dyDescent="0.2">
      <c r="A20" s="14"/>
      <c r="B20" s="13" t="s">
        <v>183</v>
      </c>
      <c r="C20" s="12"/>
      <c r="D20" s="11"/>
      <c r="E20" s="117">
        <v>0</v>
      </c>
      <c r="F20" s="73">
        <v>0</v>
      </c>
      <c r="G20" s="127">
        <f t="shared" si="1"/>
        <v>0</v>
      </c>
      <c r="H20" s="150"/>
    </row>
    <row r="21" spans="1:8" ht="23.1" customHeight="1" x14ac:dyDescent="0.2">
      <c r="A21" s="14"/>
      <c r="B21" s="166" t="s">
        <v>182</v>
      </c>
      <c r="C21" s="172"/>
      <c r="D21" s="11"/>
      <c r="E21" s="117">
        <v>0</v>
      </c>
      <c r="F21" s="73">
        <v>0</v>
      </c>
      <c r="G21" s="127">
        <f t="shared" si="1"/>
        <v>0</v>
      </c>
      <c r="H21" s="150"/>
    </row>
    <row r="22" spans="1:8" ht="18" customHeight="1" x14ac:dyDescent="0.2">
      <c r="A22" s="14"/>
      <c r="B22" s="13" t="s">
        <v>181</v>
      </c>
      <c r="C22" s="12"/>
      <c r="D22" s="11"/>
      <c r="E22" s="117">
        <v>0</v>
      </c>
      <c r="F22" s="73">
        <v>0</v>
      </c>
      <c r="G22" s="127">
        <f t="shared" si="1"/>
        <v>0</v>
      </c>
      <c r="H22" s="150"/>
    </row>
    <row r="23" spans="1:8" ht="23.1" customHeight="1" x14ac:dyDescent="0.2">
      <c r="A23" s="14"/>
      <c r="B23" s="166" t="s">
        <v>208</v>
      </c>
      <c r="C23" s="172"/>
      <c r="D23" s="11"/>
      <c r="E23" s="117">
        <v>0</v>
      </c>
      <c r="F23" s="73">
        <v>0</v>
      </c>
      <c r="G23" s="127">
        <f t="shared" si="1"/>
        <v>0</v>
      </c>
      <c r="H23" s="150"/>
    </row>
    <row r="24" spans="1:8" ht="23.1" customHeight="1" x14ac:dyDescent="0.2">
      <c r="A24" s="14"/>
      <c r="B24" s="166" t="s">
        <v>180</v>
      </c>
      <c r="C24" s="166"/>
      <c r="D24" s="11"/>
      <c r="E24" s="117">
        <v>0</v>
      </c>
      <c r="F24" s="73">
        <v>0</v>
      </c>
      <c r="G24" s="127">
        <f t="shared" si="1"/>
        <v>0</v>
      </c>
      <c r="H24" s="150"/>
    </row>
    <row r="25" spans="1:8" ht="18" customHeight="1" x14ac:dyDescent="0.2">
      <c r="A25" s="27"/>
      <c r="B25" s="26" t="s">
        <v>3</v>
      </c>
      <c r="C25" s="26"/>
      <c r="D25" s="25"/>
      <c r="E25" s="122">
        <f>SUM(E16:E24)</f>
        <v>0</v>
      </c>
      <c r="F25" s="24">
        <f>SUM(F16:F24)</f>
        <v>0</v>
      </c>
      <c r="G25" s="24">
        <f>SUM(G16:G24)</f>
        <v>0</v>
      </c>
      <c r="H25" s="24"/>
    </row>
    <row r="26" spans="1:8" ht="18" customHeight="1" x14ac:dyDescent="0.2">
      <c r="A26" s="14" t="s">
        <v>179</v>
      </c>
      <c r="B26" s="13"/>
      <c r="C26" s="12"/>
      <c r="D26" s="11"/>
      <c r="E26" s="118">
        <f>E15-E25</f>
        <v>0</v>
      </c>
      <c r="F26" s="10">
        <f>F15-F25</f>
        <v>0</v>
      </c>
      <c r="G26" s="10">
        <f>G15-G25</f>
        <v>0</v>
      </c>
      <c r="H26" s="10"/>
    </row>
    <row r="27" spans="1:8" ht="27" customHeight="1" x14ac:dyDescent="0.2">
      <c r="A27" s="23"/>
      <c r="B27" s="166" t="s">
        <v>178</v>
      </c>
      <c r="C27" s="166"/>
      <c r="D27" s="22"/>
      <c r="E27" s="117">
        <v>0</v>
      </c>
      <c r="F27" s="73">
        <v>0</v>
      </c>
      <c r="G27" s="127">
        <f t="shared" si="1"/>
        <v>0</v>
      </c>
      <c r="H27" s="150"/>
    </row>
    <row r="28" spans="1:8" ht="24" customHeight="1" x14ac:dyDescent="0.2">
      <c r="A28" s="14"/>
      <c r="B28" s="166" t="s">
        <v>177</v>
      </c>
      <c r="C28" s="166"/>
      <c r="D28" s="11"/>
      <c r="E28" s="117">
        <v>0</v>
      </c>
      <c r="F28" s="73">
        <v>0</v>
      </c>
      <c r="G28" s="127">
        <f t="shared" si="1"/>
        <v>0</v>
      </c>
      <c r="H28" s="150"/>
    </row>
    <row r="29" spans="1:8" ht="24" customHeight="1" x14ac:dyDescent="0.2">
      <c r="A29" s="14"/>
      <c r="B29" s="166" t="s">
        <v>176</v>
      </c>
      <c r="C29" s="166"/>
      <c r="D29" s="11"/>
      <c r="E29" s="117">
        <v>0</v>
      </c>
      <c r="F29" s="73">
        <v>0</v>
      </c>
      <c r="G29" s="127">
        <f t="shared" si="1"/>
        <v>0</v>
      </c>
      <c r="H29" s="150"/>
    </row>
    <row r="30" spans="1:8" ht="28.5" customHeight="1" x14ac:dyDescent="0.2">
      <c r="A30" s="173" t="s">
        <v>209</v>
      </c>
      <c r="B30" s="174"/>
      <c r="C30" s="174"/>
      <c r="D30" s="175"/>
      <c r="E30" s="131">
        <f>+E26+E27-E28+E29</f>
        <v>0</v>
      </c>
      <c r="F30" s="136">
        <f>F26+F27-F28+F29</f>
        <v>0</v>
      </c>
      <c r="G30" s="136">
        <f>G26+G27-G28+G29</f>
        <v>0</v>
      </c>
      <c r="H30" s="136"/>
    </row>
    <row r="31" spans="1:8" ht="6" customHeight="1" x14ac:dyDescent="0.2">
      <c r="A31" s="19"/>
      <c r="B31" s="21"/>
      <c r="C31" s="20"/>
      <c r="D31" s="18"/>
      <c r="E31" s="19"/>
      <c r="F31" s="17"/>
      <c r="G31" s="19"/>
      <c r="H31" s="20"/>
    </row>
    <row r="32" spans="1:8" ht="20.45" customHeight="1" x14ac:dyDescent="0.2">
      <c r="A32" s="167" t="s">
        <v>175</v>
      </c>
      <c r="B32" s="168"/>
      <c r="C32" s="168"/>
      <c r="D32" s="169"/>
      <c r="E32" s="116">
        <v>0</v>
      </c>
      <c r="F32" s="16"/>
      <c r="G32" s="127">
        <f>E32</f>
        <v>0</v>
      </c>
      <c r="H32" s="9"/>
    </row>
    <row r="33" spans="1:8" ht="22.9" customHeight="1" x14ac:dyDescent="0.2">
      <c r="A33" s="178" t="s">
        <v>210</v>
      </c>
      <c r="B33" s="166"/>
      <c r="C33" s="166"/>
      <c r="D33" s="179"/>
      <c r="E33" s="117">
        <v>0</v>
      </c>
      <c r="F33" s="16"/>
      <c r="G33" s="127">
        <f>E33</f>
        <v>0</v>
      </c>
      <c r="H33" s="10"/>
    </row>
    <row r="34" spans="1:8" ht="30" customHeight="1" x14ac:dyDescent="0.2">
      <c r="A34" s="167" t="s">
        <v>174</v>
      </c>
      <c r="B34" s="168"/>
      <c r="C34" s="168"/>
      <c r="D34" s="169"/>
      <c r="E34" s="118">
        <f>+E32+E33+E30</f>
        <v>0</v>
      </c>
      <c r="F34" s="15">
        <f>+F30</f>
        <v>0</v>
      </c>
      <c r="G34" s="118">
        <f>+G32+G33+G30</f>
        <v>0</v>
      </c>
      <c r="H34" s="10"/>
    </row>
    <row r="35" spans="1:8" ht="24.95" customHeight="1" x14ac:dyDescent="0.2">
      <c r="A35" s="180" t="s">
        <v>173</v>
      </c>
      <c r="B35" s="181"/>
      <c r="C35" s="181"/>
      <c r="D35" s="181"/>
      <c r="E35" s="181"/>
      <c r="F35" s="181"/>
      <c r="G35" s="181"/>
      <c r="H35" s="119"/>
    </row>
    <row r="36" spans="1:8" ht="25.5" customHeight="1" x14ac:dyDescent="0.2">
      <c r="A36" s="191" t="s">
        <v>211</v>
      </c>
      <c r="B36" s="192"/>
      <c r="C36" s="192"/>
      <c r="D36" s="193"/>
      <c r="E36" s="117">
        <v>0</v>
      </c>
      <c r="F36" s="73">
        <v>0</v>
      </c>
      <c r="G36" s="9">
        <f>E36+F36</f>
        <v>0</v>
      </c>
      <c r="H36" s="150"/>
    </row>
    <row r="37" spans="1:8" ht="18" customHeight="1" x14ac:dyDescent="0.2">
      <c r="A37" s="135" t="s">
        <v>199</v>
      </c>
      <c r="B37" s="13"/>
      <c r="C37" s="12"/>
      <c r="D37" s="11"/>
      <c r="E37" s="117">
        <v>0</v>
      </c>
      <c r="F37" s="73">
        <v>0</v>
      </c>
      <c r="G37" s="9">
        <f>E37+F37</f>
        <v>0</v>
      </c>
      <c r="H37" s="150"/>
    </row>
    <row r="38" spans="1:8" ht="27" customHeight="1" x14ac:dyDescent="0.2">
      <c r="A38" s="182" t="s">
        <v>198</v>
      </c>
      <c r="B38" s="183"/>
      <c r="C38" s="183"/>
      <c r="D38" s="184"/>
      <c r="E38" s="117">
        <v>0</v>
      </c>
      <c r="F38" s="73">
        <v>0</v>
      </c>
      <c r="G38" s="9">
        <f t="shared" ref="G38:G39" si="2">E38+F38</f>
        <v>0</v>
      </c>
      <c r="H38" s="150"/>
    </row>
    <row r="39" spans="1:8" ht="18" customHeight="1" x14ac:dyDescent="0.2">
      <c r="A39" s="185" t="s">
        <v>200</v>
      </c>
      <c r="B39" s="186"/>
      <c r="C39" s="186"/>
      <c r="D39" s="187"/>
      <c r="E39" s="117">
        <v>0</v>
      </c>
      <c r="F39" s="73">
        <v>0</v>
      </c>
      <c r="G39" s="9">
        <f t="shared" si="2"/>
        <v>0</v>
      </c>
      <c r="H39" s="150"/>
    </row>
    <row r="40" spans="1:8" ht="18.75" customHeight="1" x14ac:dyDescent="0.2">
      <c r="A40" s="188" t="s">
        <v>201</v>
      </c>
      <c r="B40" s="189"/>
      <c r="C40" s="189"/>
      <c r="D40" s="190"/>
      <c r="E40" s="118">
        <f>+E34-E36-E37-E38-E39</f>
        <v>0</v>
      </c>
      <c r="F40" s="10">
        <f>+F34-F36-F37-F38-F39</f>
        <v>0</v>
      </c>
      <c r="G40" s="118">
        <f>+G34-G36-G37-G38-G39</f>
        <v>0</v>
      </c>
      <c r="H40" s="10"/>
    </row>
    <row r="41" spans="1:8" ht="28.15" customHeight="1" x14ac:dyDescent="0.2">
      <c r="A41" s="176"/>
      <c r="B41" s="177"/>
      <c r="C41" s="177"/>
      <c r="D41" s="177"/>
      <c r="E41" s="177"/>
      <c r="F41" s="177"/>
      <c r="G41" s="177"/>
      <c r="H41" s="115"/>
    </row>
    <row r="42" spans="1:8" x14ac:dyDescent="0.2">
      <c r="A42" s="7"/>
      <c r="B42" s="8"/>
      <c r="C42" s="7"/>
      <c r="D42" s="7"/>
      <c r="E42" s="7"/>
      <c r="F42" s="7"/>
      <c r="G42" s="7"/>
      <c r="H42" s="7"/>
    </row>
  </sheetData>
  <sheetProtection algorithmName="SHA-512" hashValue="1WupPw9H28u+315HaeThNU0wmW6Vb8iuM8Lgm8bfeTVRj8TbWnbb+6HCRSf7RBCCcQD3PpRjD0lczvoFLKDiSQ==" saltValue="fVxNgMjPhZzkMYD5V4zMyg==" spinCount="100000" sheet="1" objects="1" scenarios="1" formatRows="0"/>
  <mergeCells count="27">
    <mergeCell ref="A8:H8"/>
    <mergeCell ref="E9:H9"/>
    <mergeCell ref="A1:C2"/>
    <mergeCell ref="D1:H2"/>
    <mergeCell ref="A4:C4"/>
    <mergeCell ref="D4:H4"/>
    <mergeCell ref="A5:H5"/>
    <mergeCell ref="A7:H7"/>
    <mergeCell ref="A6:E6"/>
    <mergeCell ref="F6:H6"/>
    <mergeCell ref="A41:G41"/>
    <mergeCell ref="A33:D33"/>
    <mergeCell ref="A34:D34"/>
    <mergeCell ref="A35:G35"/>
    <mergeCell ref="A38:D38"/>
    <mergeCell ref="A39:D39"/>
    <mergeCell ref="A40:D40"/>
    <mergeCell ref="A36:D36"/>
    <mergeCell ref="B29:C29"/>
    <mergeCell ref="A32:D32"/>
    <mergeCell ref="B27:C27"/>
    <mergeCell ref="B28:C28"/>
    <mergeCell ref="A10:C10"/>
    <mergeCell ref="B23:C23"/>
    <mergeCell ref="A30:D30"/>
    <mergeCell ref="B24:C24"/>
    <mergeCell ref="B21:C21"/>
  </mergeCells>
  <printOptions horizontalCentered="1"/>
  <pageMargins left="0.25" right="0.25" top="0.65" bottom="0.85" header="0.5" footer="0.4"/>
  <pageSetup scale="75" fitToHeight="0" orientation="portrait" r:id="rId1"/>
  <headerFooter alignWithMargins="0">
    <oddFooter>&amp;L&amp;D
&amp;F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C45E8-B960-4F66-8935-2DC1D4430265}">
  <sheetPr>
    <pageSetUpPr fitToPage="1"/>
  </sheetPr>
  <dimension ref="A1:H42"/>
  <sheetViews>
    <sheetView zoomScaleNormal="100" workbookViewId="0">
      <selection activeCell="F17" sqref="F17"/>
    </sheetView>
  </sheetViews>
  <sheetFormatPr defaultRowHeight="12.75" x14ac:dyDescent="0.2"/>
  <cols>
    <col min="1" max="1" width="4.7109375" style="6" customWidth="1"/>
    <col min="2" max="2" width="0.85546875" style="6" customWidth="1"/>
    <col min="3" max="3" width="23.7109375" style="6" customWidth="1"/>
    <col min="4" max="4" width="2.7109375" style="6" customWidth="1"/>
    <col min="5" max="7" width="16.7109375" style="6" customWidth="1"/>
    <col min="8" max="8" width="55.7109375" style="6" customWidth="1"/>
    <col min="9" max="16384" width="9.140625" style="6"/>
  </cols>
  <sheetData>
    <row r="1" spans="1:8" ht="12.75" customHeight="1" x14ac:dyDescent="0.2">
      <c r="A1" s="217" t="str">
        <f>'Page 1a GF-UR'!A1:C2</f>
        <v>2022-23</v>
      </c>
      <c r="B1" s="200"/>
      <c r="C1" s="200"/>
      <c r="D1" s="200" t="s">
        <v>213</v>
      </c>
      <c r="E1" s="200"/>
      <c r="F1" s="200"/>
      <c r="G1" s="200"/>
      <c r="H1" s="201"/>
    </row>
    <row r="2" spans="1:8" ht="12.75" customHeight="1" x14ac:dyDescent="0.2">
      <c r="A2" s="218"/>
      <c r="B2" s="202"/>
      <c r="C2" s="202"/>
      <c r="D2" s="202"/>
      <c r="E2" s="202"/>
      <c r="F2" s="202"/>
      <c r="G2" s="202"/>
      <c r="H2" s="203"/>
    </row>
    <row r="3" spans="1:8" ht="15" customHeight="1" x14ac:dyDescent="0.25">
      <c r="A3" s="219"/>
      <c r="B3" s="219"/>
      <c r="C3" s="219"/>
      <c r="D3" s="219"/>
      <c r="E3" s="219"/>
      <c r="F3" s="219"/>
      <c r="G3" s="219"/>
      <c r="H3" s="219"/>
    </row>
    <row r="4" spans="1:8" ht="18" customHeight="1" x14ac:dyDescent="0.25">
      <c r="A4" s="204" t="s">
        <v>207</v>
      </c>
      <c r="B4" s="205"/>
      <c r="C4" s="205"/>
      <c r="D4" s="220">
        <f>'Page 1a GF-UR'!D4:H4</f>
        <v>0</v>
      </c>
      <c r="E4" s="220"/>
      <c r="F4" s="220"/>
      <c r="G4" s="220"/>
      <c r="H4" s="221"/>
    </row>
    <row r="5" spans="1:8" ht="30" customHeight="1" x14ac:dyDescent="0.2">
      <c r="A5" s="170" t="s">
        <v>220</v>
      </c>
      <c r="B5" s="208"/>
      <c r="C5" s="208"/>
      <c r="D5" s="208"/>
      <c r="E5" s="208"/>
      <c r="F5" s="208"/>
      <c r="G5" s="208"/>
      <c r="H5" s="209"/>
    </row>
    <row r="6" spans="1:8" ht="15" customHeight="1" x14ac:dyDescent="0.2">
      <c r="A6" s="213" t="s">
        <v>217</v>
      </c>
      <c r="B6" s="214"/>
      <c r="C6" s="214"/>
      <c r="D6" s="214"/>
      <c r="E6" s="214"/>
      <c r="F6" s="222">
        <f>'Page 1a GF-UR'!F6:H6</f>
        <v>44742</v>
      </c>
      <c r="G6" s="222"/>
      <c r="H6" s="223"/>
    </row>
    <row r="7" spans="1:8" ht="15" customHeight="1" x14ac:dyDescent="0.2">
      <c r="A7" s="210" t="s">
        <v>216</v>
      </c>
      <c r="B7" s="211"/>
      <c r="C7" s="211"/>
      <c r="D7" s="211"/>
      <c r="E7" s="211"/>
      <c r="F7" s="211"/>
      <c r="G7" s="211"/>
      <c r="H7" s="212"/>
    </row>
    <row r="8" spans="1:8" ht="9.9499999999999993" customHeight="1" x14ac:dyDescent="0.2">
      <c r="A8" s="194"/>
      <c r="B8" s="194"/>
      <c r="C8" s="194"/>
      <c r="D8" s="194"/>
      <c r="E8" s="194"/>
      <c r="F8" s="194"/>
      <c r="G8" s="194"/>
      <c r="H8" s="194"/>
    </row>
    <row r="9" spans="1:8" ht="18" customHeight="1" x14ac:dyDescent="0.2">
      <c r="A9" s="43"/>
      <c r="B9" s="7"/>
      <c r="C9" s="43"/>
      <c r="D9" s="7"/>
      <c r="E9" s="195" t="s">
        <v>4</v>
      </c>
      <c r="F9" s="195"/>
      <c r="G9" s="195"/>
      <c r="H9" s="195"/>
    </row>
    <row r="10" spans="1:8" ht="24" x14ac:dyDescent="0.2">
      <c r="A10" s="170" t="s">
        <v>0</v>
      </c>
      <c r="B10" s="171"/>
      <c r="C10" s="171"/>
      <c r="D10" s="42"/>
      <c r="E10" s="123" t="s">
        <v>212</v>
      </c>
      <c r="F10" s="41" t="s">
        <v>204</v>
      </c>
      <c r="G10" s="123" t="s">
        <v>205</v>
      </c>
      <c r="H10" s="41" t="s">
        <v>206</v>
      </c>
    </row>
    <row r="11" spans="1:8" ht="9.9499999999999993" customHeight="1" x14ac:dyDescent="0.2">
      <c r="A11" s="40"/>
      <c r="B11" s="39"/>
      <c r="C11" s="39"/>
      <c r="D11" s="28"/>
      <c r="E11" s="126"/>
      <c r="F11" s="38"/>
      <c r="G11" s="38"/>
      <c r="H11" s="38"/>
    </row>
    <row r="12" spans="1:8" x14ac:dyDescent="0.2">
      <c r="A12" s="37" t="s">
        <v>190</v>
      </c>
      <c r="B12" s="35"/>
      <c r="C12" s="35"/>
      <c r="D12" s="34"/>
      <c r="E12" s="33"/>
      <c r="F12" s="32"/>
      <c r="G12" s="33"/>
      <c r="H12" s="137"/>
    </row>
    <row r="13" spans="1:8" ht="18" customHeight="1" x14ac:dyDescent="0.2">
      <c r="A13" s="31"/>
      <c r="B13" s="30" t="s">
        <v>189</v>
      </c>
      <c r="C13" s="29"/>
      <c r="D13" s="28"/>
      <c r="E13" s="116">
        <v>0</v>
      </c>
      <c r="F13" s="72">
        <v>0</v>
      </c>
      <c r="G13" s="127">
        <f>E13+F13</f>
        <v>0</v>
      </c>
      <c r="H13" s="149"/>
    </row>
    <row r="14" spans="1:8" ht="18" customHeight="1" x14ac:dyDescent="0.2">
      <c r="A14" s="14"/>
      <c r="B14" s="13" t="s">
        <v>188</v>
      </c>
      <c r="C14" s="12"/>
      <c r="D14" s="11"/>
      <c r="E14" s="117">
        <v>0</v>
      </c>
      <c r="F14" s="73">
        <v>0</v>
      </c>
      <c r="G14" s="127">
        <f t="shared" ref="G14" si="0">E14+F14</f>
        <v>0</v>
      </c>
      <c r="H14" s="150"/>
    </row>
    <row r="15" spans="1:8" ht="18" customHeight="1" x14ac:dyDescent="0.2">
      <c r="A15" s="27"/>
      <c r="B15" s="26" t="s">
        <v>2</v>
      </c>
      <c r="C15" s="26"/>
      <c r="D15" s="25"/>
      <c r="E15" s="124">
        <f>SUM(E12:E14)</f>
        <v>0</v>
      </c>
      <c r="F15" s="24">
        <f>SUM(F12:F14)</f>
        <v>0</v>
      </c>
      <c r="G15" s="24">
        <f>SUM(G12:G14)</f>
        <v>0</v>
      </c>
      <c r="H15" s="24"/>
    </row>
    <row r="16" spans="1:8" x14ac:dyDescent="0.2">
      <c r="A16" s="37" t="s">
        <v>187</v>
      </c>
      <c r="B16" s="36"/>
      <c r="C16" s="35"/>
      <c r="D16" s="34"/>
      <c r="E16" s="33"/>
      <c r="F16" s="32"/>
      <c r="G16" s="33"/>
      <c r="H16" s="137"/>
    </row>
    <row r="17" spans="1:8" ht="18" customHeight="1" x14ac:dyDescent="0.2">
      <c r="A17" s="31"/>
      <c r="B17" s="30" t="s">
        <v>186</v>
      </c>
      <c r="C17" s="29"/>
      <c r="D17" s="28"/>
      <c r="E17" s="116">
        <v>0</v>
      </c>
      <c r="F17" s="72">
        <v>0</v>
      </c>
      <c r="G17" s="127">
        <f>E17+F17</f>
        <v>0</v>
      </c>
      <c r="H17" s="151"/>
    </row>
    <row r="18" spans="1:8" ht="18" customHeight="1" x14ac:dyDescent="0.2">
      <c r="A18" s="14"/>
      <c r="B18" s="13" t="s">
        <v>185</v>
      </c>
      <c r="C18" s="12"/>
      <c r="D18" s="11"/>
      <c r="E18" s="117">
        <v>0</v>
      </c>
      <c r="F18" s="73">
        <v>0</v>
      </c>
      <c r="G18" s="127">
        <f t="shared" ref="G18:G29" si="1">E18+F18</f>
        <v>0</v>
      </c>
      <c r="H18" s="150"/>
    </row>
    <row r="19" spans="1:8" ht="18" customHeight="1" x14ac:dyDescent="0.2">
      <c r="A19" s="14"/>
      <c r="B19" s="13" t="s">
        <v>184</v>
      </c>
      <c r="C19" s="12"/>
      <c r="D19" s="11"/>
      <c r="E19" s="117">
        <v>0</v>
      </c>
      <c r="F19" s="73">
        <v>0</v>
      </c>
      <c r="G19" s="127">
        <f t="shared" si="1"/>
        <v>0</v>
      </c>
      <c r="H19" s="150"/>
    </row>
    <row r="20" spans="1:8" ht="18" customHeight="1" x14ac:dyDescent="0.2">
      <c r="A20" s="14"/>
      <c r="B20" s="13" t="s">
        <v>183</v>
      </c>
      <c r="C20" s="12"/>
      <c r="D20" s="11"/>
      <c r="E20" s="117">
        <v>0</v>
      </c>
      <c r="F20" s="73">
        <v>0</v>
      </c>
      <c r="G20" s="127">
        <f t="shared" si="1"/>
        <v>0</v>
      </c>
      <c r="H20" s="150"/>
    </row>
    <row r="21" spans="1:8" ht="23.1" customHeight="1" x14ac:dyDescent="0.2">
      <c r="A21" s="14"/>
      <c r="B21" s="166" t="s">
        <v>182</v>
      </c>
      <c r="C21" s="172"/>
      <c r="D21" s="11"/>
      <c r="E21" s="117">
        <v>0</v>
      </c>
      <c r="F21" s="73">
        <v>0</v>
      </c>
      <c r="G21" s="127">
        <f t="shared" si="1"/>
        <v>0</v>
      </c>
      <c r="H21" s="150"/>
    </row>
    <row r="22" spans="1:8" ht="18" customHeight="1" x14ac:dyDescent="0.2">
      <c r="A22" s="14"/>
      <c r="B22" s="13" t="s">
        <v>181</v>
      </c>
      <c r="C22" s="12"/>
      <c r="D22" s="11"/>
      <c r="E22" s="117">
        <v>0</v>
      </c>
      <c r="F22" s="73">
        <v>0</v>
      </c>
      <c r="G22" s="127">
        <f t="shared" si="1"/>
        <v>0</v>
      </c>
      <c r="H22" s="150"/>
    </row>
    <row r="23" spans="1:8" ht="23.1" customHeight="1" x14ac:dyDescent="0.2">
      <c r="A23" s="14"/>
      <c r="B23" s="166" t="s">
        <v>208</v>
      </c>
      <c r="C23" s="172"/>
      <c r="D23" s="11"/>
      <c r="E23" s="117">
        <v>0</v>
      </c>
      <c r="F23" s="73">
        <v>0</v>
      </c>
      <c r="G23" s="127">
        <f t="shared" si="1"/>
        <v>0</v>
      </c>
      <c r="H23" s="150"/>
    </row>
    <row r="24" spans="1:8" ht="23.1" customHeight="1" x14ac:dyDescent="0.2">
      <c r="A24" s="14"/>
      <c r="B24" s="166" t="s">
        <v>180</v>
      </c>
      <c r="C24" s="166"/>
      <c r="D24" s="11"/>
      <c r="E24" s="117">
        <v>0</v>
      </c>
      <c r="F24" s="73">
        <v>0</v>
      </c>
      <c r="G24" s="127">
        <f t="shared" si="1"/>
        <v>0</v>
      </c>
      <c r="H24" s="150"/>
    </row>
    <row r="25" spans="1:8" ht="18" customHeight="1" x14ac:dyDescent="0.2">
      <c r="A25" s="27"/>
      <c r="B25" s="26" t="s">
        <v>3</v>
      </c>
      <c r="C25" s="26"/>
      <c r="D25" s="25"/>
      <c r="E25" s="122">
        <f>SUM(E16:E24)</f>
        <v>0</v>
      </c>
      <c r="F25" s="24">
        <f>SUM(F16:F24)</f>
        <v>0</v>
      </c>
      <c r="G25" s="24">
        <f>SUM(G16:G24)</f>
        <v>0</v>
      </c>
      <c r="H25" s="24"/>
    </row>
    <row r="26" spans="1:8" ht="18" customHeight="1" x14ac:dyDescent="0.2">
      <c r="A26" s="14" t="s">
        <v>179</v>
      </c>
      <c r="B26" s="13"/>
      <c r="C26" s="12"/>
      <c r="D26" s="11"/>
      <c r="E26" s="118">
        <f>E15-E25</f>
        <v>0</v>
      </c>
      <c r="F26" s="10">
        <f>F15-F25</f>
        <v>0</v>
      </c>
      <c r="G26" s="10">
        <f>G15-G25</f>
        <v>0</v>
      </c>
      <c r="H26" s="10"/>
    </row>
    <row r="27" spans="1:8" ht="27" customHeight="1" x14ac:dyDescent="0.2">
      <c r="A27" s="120"/>
      <c r="B27" s="166" t="s">
        <v>178</v>
      </c>
      <c r="C27" s="166"/>
      <c r="D27" s="22"/>
      <c r="E27" s="117">
        <v>0</v>
      </c>
      <c r="F27" s="73">
        <v>0</v>
      </c>
      <c r="G27" s="127">
        <f t="shared" si="1"/>
        <v>0</v>
      </c>
      <c r="H27" s="150"/>
    </row>
    <row r="28" spans="1:8" ht="24" customHeight="1" x14ac:dyDescent="0.2">
      <c r="A28" s="14"/>
      <c r="B28" s="166" t="s">
        <v>177</v>
      </c>
      <c r="C28" s="166"/>
      <c r="D28" s="11"/>
      <c r="E28" s="117">
        <v>0</v>
      </c>
      <c r="F28" s="73">
        <v>0</v>
      </c>
      <c r="G28" s="127">
        <f t="shared" si="1"/>
        <v>0</v>
      </c>
      <c r="H28" s="150"/>
    </row>
    <row r="29" spans="1:8" ht="24" customHeight="1" x14ac:dyDescent="0.2">
      <c r="A29" s="14"/>
      <c r="B29" s="166" t="s">
        <v>176</v>
      </c>
      <c r="C29" s="166"/>
      <c r="D29" s="11"/>
      <c r="E29" s="117">
        <v>0</v>
      </c>
      <c r="F29" s="73">
        <v>0</v>
      </c>
      <c r="G29" s="127">
        <f t="shared" si="1"/>
        <v>0</v>
      </c>
      <c r="H29" s="150"/>
    </row>
    <row r="30" spans="1:8" ht="28.5" customHeight="1" x14ac:dyDescent="0.2">
      <c r="A30" s="173" t="s">
        <v>209</v>
      </c>
      <c r="B30" s="174"/>
      <c r="C30" s="174"/>
      <c r="D30" s="175"/>
      <c r="E30" s="121">
        <f>+E26+E27-E28+E29</f>
        <v>0</v>
      </c>
      <c r="F30" s="136">
        <f>F26+F27-F28+F29</f>
        <v>0</v>
      </c>
      <c r="G30" s="136">
        <f>G26+G27-G28+G29</f>
        <v>0</v>
      </c>
      <c r="H30" s="136"/>
    </row>
    <row r="31" spans="1:8" ht="6" customHeight="1" x14ac:dyDescent="0.2">
      <c r="A31" s="19"/>
      <c r="B31" s="21"/>
      <c r="C31" s="20"/>
      <c r="D31" s="18"/>
      <c r="E31" s="19"/>
      <c r="F31" s="17"/>
      <c r="G31" s="19"/>
      <c r="H31" s="20"/>
    </row>
    <row r="32" spans="1:8" ht="20.45" customHeight="1" x14ac:dyDescent="0.2">
      <c r="A32" s="167" t="s">
        <v>175</v>
      </c>
      <c r="B32" s="168"/>
      <c r="C32" s="168"/>
      <c r="D32" s="169"/>
      <c r="E32" s="116">
        <v>0</v>
      </c>
      <c r="F32" s="16"/>
      <c r="G32" s="127">
        <f>E32</f>
        <v>0</v>
      </c>
      <c r="H32" s="9"/>
    </row>
    <row r="33" spans="1:8" ht="22.9" customHeight="1" x14ac:dyDescent="0.2">
      <c r="A33" s="178" t="s">
        <v>210</v>
      </c>
      <c r="B33" s="166"/>
      <c r="C33" s="166"/>
      <c r="D33" s="179"/>
      <c r="E33" s="117">
        <v>0</v>
      </c>
      <c r="F33" s="16"/>
      <c r="G33" s="127">
        <f>E33</f>
        <v>0</v>
      </c>
      <c r="H33" s="10"/>
    </row>
    <row r="34" spans="1:8" ht="30" customHeight="1" x14ac:dyDescent="0.2">
      <c r="A34" s="167" t="s">
        <v>174</v>
      </c>
      <c r="B34" s="168"/>
      <c r="C34" s="168"/>
      <c r="D34" s="169"/>
      <c r="E34" s="118">
        <f>+E32+E33+E30</f>
        <v>0</v>
      </c>
      <c r="F34" s="15">
        <f>+F30</f>
        <v>0</v>
      </c>
      <c r="G34" s="118">
        <f>+G32+G33+G30</f>
        <v>0</v>
      </c>
      <c r="H34" s="10"/>
    </row>
    <row r="35" spans="1:8" ht="24.95" customHeight="1" x14ac:dyDescent="0.2">
      <c r="A35" s="180" t="s">
        <v>173</v>
      </c>
      <c r="B35" s="181"/>
      <c r="C35" s="181"/>
      <c r="D35" s="181"/>
      <c r="E35" s="181"/>
      <c r="F35" s="181"/>
      <c r="G35" s="181"/>
      <c r="H35" s="119"/>
    </row>
    <row r="36" spans="1:8" ht="25.5" customHeight="1" x14ac:dyDescent="0.2">
      <c r="A36" s="191" t="s">
        <v>211</v>
      </c>
      <c r="B36" s="192"/>
      <c r="C36" s="192"/>
      <c r="D36" s="193"/>
      <c r="E36" s="117">
        <v>0</v>
      </c>
      <c r="F36" s="73">
        <v>0</v>
      </c>
      <c r="G36" s="9">
        <f>E36+F36</f>
        <v>0</v>
      </c>
      <c r="H36" s="150"/>
    </row>
    <row r="37" spans="1:8" ht="18" customHeight="1" x14ac:dyDescent="0.2">
      <c r="A37" s="135" t="s">
        <v>199</v>
      </c>
      <c r="B37" s="13"/>
      <c r="C37" s="12"/>
      <c r="D37" s="11"/>
      <c r="E37" s="117">
        <v>0</v>
      </c>
      <c r="F37" s="73">
        <v>0</v>
      </c>
      <c r="G37" s="9">
        <f>E37+F37</f>
        <v>0</v>
      </c>
      <c r="H37" s="150"/>
    </row>
    <row r="38" spans="1:8" ht="27" customHeight="1" x14ac:dyDescent="0.2">
      <c r="A38" s="182" t="s">
        <v>198</v>
      </c>
      <c r="B38" s="183"/>
      <c r="C38" s="183"/>
      <c r="D38" s="184"/>
      <c r="E38" s="117">
        <v>0</v>
      </c>
      <c r="F38" s="73">
        <v>0</v>
      </c>
      <c r="G38" s="9">
        <f t="shared" ref="G38:G39" si="2">E38+F38</f>
        <v>0</v>
      </c>
      <c r="H38" s="150"/>
    </row>
    <row r="39" spans="1:8" ht="18" customHeight="1" x14ac:dyDescent="0.2">
      <c r="A39" s="185" t="s">
        <v>200</v>
      </c>
      <c r="B39" s="186"/>
      <c r="C39" s="186"/>
      <c r="D39" s="187"/>
      <c r="E39" s="117">
        <v>0</v>
      </c>
      <c r="F39" s="73">
        <v>0</v>
      </c>
      <c r="G39" s="9">
        <f t="shared" si="2"/>
        <v>0</v>
      </c>
      <c r="H39" s="150"/>
    </row>
    <row r="40" spans="1:8" ht="18.75" customHeight="1" x14ac:dyDescent="0.2">
      <c r="A40" s="188" t="s">
        <v>201</v>
      </c>
      <c r="B40" s="189"/>
      <c r="C40" s="189"/>
      <c r="D40" s="190"/>
      <c r="E40" s="118">
        <f>+E34-E36-E37-E38-E39</f>
        <v>0</v>
      </c>
      <c r="F40" s="10">
        <f>+F34-F36-F37-F38-F39</f>
        <v>0</v>
      </c>
      <c r="G40" s="118">
        <f>+G34-G36-G37-G38-G39</f>
        <v>0</v>
      </c>
      <c r="H40" s="10"/>
    </row>
    <row r="41" spans="1:8" ht="28.15" customHeight="1" x14ac:dyDescent="0.2">
      <c r="A41" s="176"/>
      <c r="B41" s="177"/>
      <c r="C41" s="177"/>
      <c r="D41" s="177"/>
      <c r="E41" s="177"/>
      <c r="F41" s="177"/>
      <c r="G41" s="177"/>
      <c r="H41" s="125"/>
    </row>
    <row r="42" spans="1:8" x14ac:dyDescent="0.2">
      <c r="A42" s="7"/>
      <c r="B42" s="8"/>
      <c r="C42" s="7"/>
      <c r="D42" s="7"/>
      <c r="E42" s="7"/>
      <c r="F42" s="7"/>
      <c r="G42" s="7"/>
      <c r="H42" s="7"/>
    </row>
  </sheetData>
  <sheetProtection algorithmName="SHA-512" hashValue="wNCgEHtyOf1R2FnMNU3WCMNxSFhWDHTEpNQKTUoZeGfarrYmilr2YcNiHBzAZ4mBRiHNq9hkYCQtr3TDlJtJow==" saltValue="mfHGrttiHHWQAwlvhCu2YA==" spinCount="100000" sheet="1" objects="1" scenarios="1" formatRows="0"/>
  <mergeCells count="28">
    <mergeCell ref="A41:G41"/>
    <mergeCell ref="B28:C28"/>
    <mergeCell ref="B29:C29"/>
    <mergeCell ref="A30:D30"/>
    <mergeCell ref="A32:D32"/>
    <mergeCell ref="A33:D33"/>
    <mergeCell ref="A34:D34"/>
    <mergeCell ref="A35:G35"/>
    <mergeCell ref="A36:D36"/>
    <mergeCell ref="A38:D38"/>
    <mergeCell ref="A39:D39"/>
    <mergeCell ref="A40:D40"/>
    <mergeCell ref="A10:C10"/>
    <mergeCell ref="B21:C21"/>
    <mergeCell ref="B23:C23"/>
    <mergeCell ref="B24:C24"/>
    <mergeCell ref="B27:C27"/>
    <mergeCell ref="A1:C2"/>
    <mergeCell ref="D1:H2"/>
    <mergeCell ref="E9:H9"/>
    <mergeCell ref="A3:H3"/>
    <mergeCell ref="A4:C4"/>
    <mergeCell ref="D4:H4"/>
    <mergeCell ref="A5:H5"/>
    <mergeCell ref="A8:H8"/>
    <mergeCell ref="A6:E6"/>
    <mergeCell ref="F6:H6"/>
    <mergeCell ref="A7:H7"/>
  </mergeCells>
  <printOptions horizontalCentered="1"/>
  <pageMargins left="0.25" right="0.25" top="0.65" bottom="0.85" header="0.5" footer="0.4"/>
  <pageSetup scale="75" fitToHeight="0" orientation="portrait" r:id="rId1"/>
  <headerFooter alignWithMargins="0">
    <oddFooter>&amp;L&amp;D
&amp;F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883FA-5C97-4A20-9C12-D429EBCFAF0E}">
  <sheetPr>
    <pageSetUpPr fitToPage="1"/>
  </sheetPr>
  <dimension ref="A1:G42"/>
  <sheetViews>
    <sheetView zoomScaleNormal="100" workbookViewId="0">
      <selection activeCell="F11" sqref="F11"/>
    </sheetView>
  </sheetViews>
  <sheetFormatPr defaultRowHeight="12.75" x14ac:dyDescent="0.2"/>
  <cols>
    <col min="1" max="1" width="4.7109375" style="6" customWidth="1"/>
    <col min="2" max="2" width="0.85546875" style="6" customWidth="1"/>
    <col min="3" max="3" width="23.7109375" style="6" customWidth="1"/>
    <col min="4" max="4" width="2.7109375" style="6" customWidth="1"/>
    <col min="5" max="7" width="34.7109375" style="6" customWidth="1"/>
    <col min="8" max="16384" width="9.140625" style="6"/>
  </cols>
  <sheetData>
    <row r="1" spans="1:7" ht="12.75" customHeight="1" x14ac:dyDescent="0.2">
      <c r="A1" s="217" t="str">
        <f>'Page 1a GF-UR'!A1:C2</f>
        <v>2022-23</v>
      </c>
      <c r="B1" s="200"/>
      <c r="C1" s="200"/>
      <c r="D1" s="200" t="s">
        <v>213</v>
      </c>
      <c r="E1" s="200"/>
      <c r="F1" s="200"/>
      <c r="G1" s="201"/>
    </row>
    <row r="2" spans="1:7" ht="12.75" customHeight="1" x14ac:dyDescent="0.2">
      <c r="A2" s="218"/>
      <c r="B2" s="202"/>
      <c r="C2" s="202"/>
      <c r="D2" s="202"/>
      <c r="E2" s="202"/>
      <c r="F2" s="202"/>
      <c r="G2" s="203"/>
    </row>
    <row r="3" spans="1:7" ht="15" customHeight="1" x14ac:dyDescent="0.25">
      <c r="A3" s="219"/>
      <c r="B3" s="219"/>
      <c r="C3" s="219"/>
      <c r="D3" s="219"/>
      <c r="E3" s="219"/>
      <c r="F3" s="219"/>
      <c r="G3" s="219"/>
    </row>
    <row r="4" spans="1:7" ht="18" customHeight="1" x14ac:dyDescent="0.25">
      <c r="A4" s="204" t="s">
        <v>207</v>
      </c>
      <c r="B4" s="205"/>
      <c r="C4" s="205"/>
      <c r="D4" s="220">
        <f>'Page 1a GF-UR'!D4:H4</f>
        <v>0</v>
      </c>
      <c r="E4" s="220"/>
      <c r="F4" s="220"/>
      <c r="G4" s="221"/>
    </row>
    <row r="5" spans="1:7" ht="30" customHeight="1" x14ac:dyDescent="0.2">
      <c r="A5" s="170" t="s">
        <v>220</v>
      </c>
      <c r="B5" s="208"/>
      <c r="C5" s="208"/>
      <c r="D5" s="208"/>
      <c r="E5" s="208"/>
      <c r="F5" s="208"/>
      <c r="G5" s="209"/>
    </row>
    <row r="6" spans="1:7" ht="15" customHeight="1" x14ac:dyDescent="0.2">
      <c r="A6" s="213" t="s">
        <v>217</v>
      </c>
      <c r="B6" s="214"/>
      <c r="C6" s="214"/>
      <c r="D6" s="214"/>
      <c r="E6" s="214"/>
      <c r="F6" s="222">
        <f>'Page 1a GF-UR'!F6:H6</f>
        <v>44742</v>
      </c>
      <c r="G6" s="223"/>
    </row>
    <row r="7" spans="1:7" ht="15" customHeight="1" x14ac:dyDescent="0.2">
      <c r="A7" s="210" t="s">
        <v>216</v>
      </c>
      <c r="B7" s="211"/>
      <c r="C7" s="211"/>
      <c r="D7" s="211"/>
      <c r="E7" s="211"/>
      <c r="F7" s="211"/>
      <c r="G7" s="212"/>
    </row>
    <row r="8" spans="1:7" ht="9.9499999999999993" customHeight="1" x14ac:dyDescent="0.2">
      <c r="A8" s="194"/>
      <c r="B8" s="194"/>
      <c r="C8" s="194"/>
      <c r="D8" s="194"/>
      <c r="E8" s="194"/>
      <c r="F8" s="194"/>
      <c r="G8" s="194"/>
    </row>
    <row r="9" spans="1:7" ht="18" customHeight="1" x14ac:dyDescent="0.2">
      <c r="A9" s="153"/>
      <c r="B9" s="29"/>
      <c r="C9" s="153"/>
      <c r="D9" s="29"/>
      <c r="E9" s="195" t="s">
        <v>5</v>
      </c>
      <c r="F9" s="195"/>
      <c r="G9" s="195"/>
    </row>
    <row r="10" spans="1:7" x14ac:dyDescent="0.2">
      <c r="A10" s="170" t="s">
        <v>0</v>
      </c>
      <c r="B10" s="171"/>
      <c r="C10" s="171"/>
      <c r="D10" s="42"/>
      <c r="E10" s="123" t="s">
        <v>212</v>
      </c>
      <c r="F10" s="41" t="s">
        <v>204</v>
      </c>
      <c r="G10" s="41" t="s">
        <v>205</v>
      </c>
    </row>
    <row r="11" spans="1:7" ht="9.9499999999999993" customHeight="1" x14ac:dyDescent="0.2">
      <c r="A11" s="147"/>
      <c r="B11" s="148"/>
      <c r="C11" s="148"/>
      <c r="D11" s="28"/>
      <c r="E11" s="126"/>
      <c r="F11" s="38"/>
      <c r="G11" s="38"/>
    </row>
    <row r="12" spans="1:7" x14ac:dyDescent="0.2">
      <c r="A12" s="37" t="s">
        <v>190</v>
      </c>
      <c r="B12" s="35"/>
      <c r="C12" s="35"/>
      <c r="D12" s="34"/>
      <c r="E12" s="33"/>
      <c r="F12" s="32"/>
      <c r="G12" s="32"/>
    </row>
    <row r="13" spans="1:7" ht="18" customHeight="1" x14ac:dyDescent="0.2">
      <c r="A13" s="31"/>
      <c r="B13" s="30" t="s">
        <v>189</v>
      </c>
      <c r="C13" s="29"/>
      <c r="D13" s="28"/>
      <c r="E13" s="138">
        <f>'Page 1a GF-UR'!E13+'Page 1b GF-R'!E13</f>
        <v>0</v>
      </c>
      <c r="F13" s="138">
        <f>'Page 1a GF-UR'!F13+'Page 1b GF-R'!F13</f>
        <v>0</v>
      </c>
      <c r="G13" s="9">
        <f>E13+F13</f>
        <v>0</v>
      </c>
    </row>
    <row r="14" spans="1:7" ht="18" customHeight="1" x14ac:dyDescent="0.2">
      <c r="A14" s="14"/>
      <c r="B14" s="13" t="s">
        <v>188</v>
      </c>
      <c r="C14" s="12"/>
      <c r="D14" s="11"/>
      <c r="E14" s="138">
        <f>'Page 1a GF-UR'!E14+'Page 1b GF-R'!E14</f>
        <v>0</v>
      </c>
      <c r="F14" s="138">
        <f>'Page 1a GF-UR'!F14+'Page 1b GF-R'!F14</f>
        <v>0</v>
      </c>
      <c r="G14" s="9">
        <f t="shared" ref="G14" si="0">E14+F14</f>
        <v>0</v>
      </c>
    </row>
    <row r="15" spans="1:7" ht="18" customHeight="1" x14ac:dyDescent="0.2">
      <c r="A15" s="27"/>
      <c r="B15" s="26" t="s">
        <v>2</v>
      </c>
      <c r="C15" s="26"/>
      <c r="D15" s="25"/>
      <c r="E15" s="128">
        <f>SUM(E12:E14)</f>
        <v>0</v>
      </c>
      <c r="F15" s="24">
        <f>SUM(F12:F14)</f>
        <v>0</v>
      </c>
      <c r="G15" s="24">
        <f>SUM(G12:G14)</f>
        <v>0</v>
      </c>
    </row>
    <row r="16" spans="1:7" x14ac:dyDescent="0.2">
      <c r="A16" s="37" t="s">
        <v>187</v>
      </c>
      <c r="B16" s="36"/>
      <c r="C16" s="35"/>
      <c r="D16" s="34"/>
      <c r="E16" s="33"/>
      <c r="F16" s="32"/>
      <c r="G16" s="32"/>
    </row>
    <row r="17" spans="1:7" ht="18" customHeight="1" x14ac:dyDescent="0.2">
      <c r="A17" s="31"/>
      <c r="B17" s="30" t="s">
        <v>186</v>
      </c>
      <c r="C17" s="29"/>
      <c r="D17" s="28"/>
      <c r="E17" s="138">
        <f>'Page 1a GF-UR'!E17+'Page 1b GF-R'!E17</f>
        <v>0</v>
      </c>
      <c r="F17" s="138">
        <f>'Page 1a GF-UR'!F17+'Page 1b GF-R'!F17</f>
        <v>0</v>
      </c>
      <c r="G17" s="9">
        <f>E17+F17</f>
        <v>0</v>
      </c>
    </row>
    <row r="18" spans="1:7" ht="18" customHeight="1" x14ac:dyDescent="0.2">
      <c r="A18" s="14"/>
      <c r="B18" s="13" t="s">
        <v>185</v>
      </c>
      <c r="C18" s="12"/>
      <c r="D18" s="11"/>
      <c r="E18" s="138">
        <f>'Page 1a GF-UR'!E18+'Page 1b GF-R'!E18</f>
        <v>0</v>
      </c>
      <c r="F18" s="138">
        <f>'Page 1a GF-UR'!F18+'Page 1b GF-R'!F18</f>
        <v>0</v>
      </c>
      <c r="G18" s="9">
        <f t="shared" ref="G18:G29" si="1">E18+F18</f>
        <v>0</v>
      </c>
    </row>
    <row r="19" spans="1:7" ht="18" customHeight="1" x14ac:dyDescent="0.2">
      <c r="A19" s="14"/>
      <c r="B19" s="13" t="s">
        <v>184</v>
      </c>
      <c r="C19" s="12"/>
      <c r="D19" s="11"/>
      <c r="E19" s="138">
        <f>'Page 1a GF-UR'!E19+'Page 1b GF-R'!E19</f>
        <v>0</v>
      </c>
      <c r="F19" s="138">
        <f>'Page 1a GF-UR'!F19+'Page 1b GF-R'!F19</f>
        <v>0</v>
      </c>
      <c r="G19" s="9">
        <f t="shared" si="1"/>
        <v>0</v>
      </c>
    </row>
    <row r="20" spans="1:7" ht="18" customHeight="1" x14ac:dyDescent="0.2">
      <c r="A20" s="14"/>
      <c r="B20" s="13" t="s">
        <v>183</v>
      </c>
      <c r="C20" s="12"/>
      <c r="D20" s="11"/>
      <c r="E20" s="138">
        <f>'Page 1a GF-UR'!E20+'Page 1b GF-R'!E20</f>
        <v>0</v>
      </c>
      <c r="F20" s="138">
        <f>'Page 1a GF-UR'!F20+'Page 1b GF-R'!F20</f>
        <v>0</v>
      </c>
      <c r="G20" s="9">
        <f t="shared" si="1"/>
        <v>0</v>
      </c>
    </row>
    <row r="21" spans="1:7" ht="23.1" customHeight="1" x14ac:dyDescent="0.2">
      <c r="A21" s="14"/>
      <c r="B21" s="166" t="s">
        <v>182</v>
      </c>
      <c r="C21" s="172"/>
      <c r="D21" s="11"/>
      <c r="E21" s="138">
        <f>'Page 1a GF-UR'!E21+'Page 1b GF-R'!E21</f>
        <v>0</v>
      </c>
      <c r="F21" s="138">
        <f>'Page 1a GF-UR'!F21+'Page 1b GF-R'!F21</f>
        <v>0</v>
      </c>
      <c r="G21" s="9">
        <f t="shared" si="1"/>
        <v>0</v>
      </c>
    </row>
    <row r="22" spans="1:7" ht="18" customHeight="1" x14ac:dyDescent="0.2">
      <c r="A22" s="14"/>
      <c r="B22" s="13" t="s">
        <v>181</v>
      </c>
      <c r="C22" s="12"/>
      <c r="D22" s="11"/>
      <c r="E22" s="138">
        <f>'Page 1a GF-UR'!E22+'Page 1b GF-R'!E22</f>
        <v>0</v>
      </c>
      <c r="F22" s="138">
        <f>'Page 1a GF-UR'!F22+'Page 1b GF-R'!F22</f>
        <v>0</v>
      </c>
      <c r="G22" s="9">
        <f t="shared" si="1"/>
        <v>0</v>
      </c>
    </row>
    <row r="23" spans="1:7" ht="23.1" customHeight="1" x14ac:dyDescent="0.2">
      <c r="A23" s="14"/>
      <c r="B23" s="166" t="s">
        <v>208</v>
      </c>
      <c r="C23" s="172"/>
      <c r="D23" s="11"/>
      <c r="E23" s="138">
        <f>'Page 1a GF-UR'!E23+'Page 1b GF-R'!E23</f>
        <v>0</v>
      </c>
      <c r="F23" s="138">
        <f>'Page 1a GF-UR'!F23+'Page 1b GF-R'!F23</f>
        <v>0</v>
      </c>
      <c r="G23" s="9">
        <f t="shared" si="1"/>
        <v>0</v>
      </c>
    </row>
    <row r="24" spans="1:7" ht="23.1" customHeight="1" x14ac:dyDescent="0.2">
      <c r="A24" s="14"/>
      <c r="B24" s="166" t="s">
        <v>180</v>
      </c>
      <c r="C24" s="166"/>
      <c r="D24" s="11"/>
      <c r="E24" s="138">
        <f>'Page 1a GF-UR'!E24+'Page 1b GF-R'!E24</f>
        <v>0</v>
      </c>
      <c r="F24" s="138">
        <f>'Page 1a GF-UR'!F24+'Page 1b GF-R'!F24</f>
        <v>0</v>
      </c>
      <c r="G24" s="9">
        <f t="shared" si="1"/>
        <v>0</v>
      </c>
    </row>
    <row r="25" spans="1:7" ht="18" customHeight="1" x14ac:dyDescent="0.2">
      <c r="A25" s="27"/>
      <c r="B25" s="26" t="s">
        <v>3</v>
      </c>
      <c r="C25" s="26"/>
      <c r="D25" s="25"/>
      <c r="E25" s="129">
        <f>SUM(E16:E24)</f>
        <v>0</v>
      </c>
      <c r="F25" s="24">
        <f>SUM(F16:F24)</f>
        <v>0</v>
      </c>
      <c r="G25" s="24">
        <f>SUM(G16:G24)</f>
        <v>0</v>
      </c>
    </row>
    <row r="26" spans="1:7" ht="18" customHeight="1" x14ac:dyDescent="0.2">
      <c r="A26" s="14" t="s">
        <v>179</v>
      </c>
      <c r="B26" s="13"/>
      <c r="C26" s="12"/>
      <c r="D26" s="11"/>
      <c r="E26" s="130">
        <f>E15-E25</f>
        <v>0</v>
      </c>
      <c r="F26" s="10">
        <f>F15-F25</f>
        <v>0</v>
      </c>
      <c r="G26" s="10">
        <f>G15-G25</f>
        <v>0</v>
      </c>
    </row>
    <row r="27" spans="1:7" ht="27" customHeight="1" x14ac:dyDescent="0.2">
      <c r="A27" s="120"/>
      <c r="B27" s="166" t="s">
        <v>178</v>
      </c>
      <c r="C27" s="166"/>
      <c r="D27" s="22"/>
      <c r="E27" s="138">
        <f>'Page 1a GF-UR'!E27+'Page 1b GF-R'!E27</f>
        <v>0</v>
      </c>
      <c r="F27" s="138">
        <f>'Page 1a GF-UR'!F27+'Page 1b GF-R'!F27</f>
        <v>0</v>
      </c>
      <c r="G27" s="9">
        <f t="shared" si="1"/>
        <v>0</v>
      </c>
    </row>
    <row r="28" spans="1:7" ht="24" customHeight="1" x14ac:dyDescent="0.2">
      <c r="A28" s="14"/>
      <c r="B28" s="166" t="s">
        <v>177</v>
      </c>
      <c r="C28" s="166"/>
      <c r="D28" s="11"/>
      <c r="E28" s="138">
        <f>'Page 1a GF-UR'!E28+'Page 1b GF-R'!E28</f>
        <v>0</v>
      </c>
      <c r="F28" s="138">
        <f>'Page 1a GF-UR'!F28+'Page 1b GF-R'!F28</f>
        <v>0</v>
      </c>
      <c r="G28" s="9">
        <f t="shared" si="1"/>
        <v>0</v>
      </c>
    </row>
    <row r="29" spans="1:7" ht="24" customHeight="1" x14ac:dyDescent="0.2">
      <c r="A29" s="14"/>
      <c r="B29" s="166" t="s">
        <v>176</v>
      </c>
      <c r="C29" s="166"/>
      <c r="D29" s="11"/>
      <c r="E29" s="138">
        <f>'Page 1a GF-UR'!E29+'Page 1b GF-R'!E29</f>
        <v>0</v>
      </c>
      <c r="F29" s="138">
        <f>'Page 1a GF-UR'!F29+'Page 1b GF-R'!F29</f>
        <v>0</v>
      </c>
      <c r="G29" s="9">
        <f t="shared" si="1"/>
        <v>0</v>
      </c>
    </row>
    <row r="30" spans="1:7" ht="28.5" customHeight="1" x14ac:dyDescent="0.2">
      <c r="A30" s="173" t="s">
        <v>209</v>
      </c>
      <c r="B30" s="174"/>
      <c r="C30" s="174"/>
      <c r="D30" s="175"/>
      <c r="E30" s="131">
        <f>+E26+E27-E28+E29</f>
        <v>0</v>
      </c>
      <c r="F30" s="136">
        <f>F26+F27-F28+F29</f>
        <v>0</v>
      </c>
      <c r="G30" s="136">
        <f>G26+G27-G28+G29</f>
        <v>0</v>
      </c>
    </row>
    <row r="31" spans="1:7" ht="6" customHeight="1" x14ac:dyDescent="0.2">
      <c r="A31" s="19"/>
      <c r="B31" s="21"/>
      <c r="C31" s="20"/>
      <c r="D31" s="18"/>
      <c r="E31" s="19"/>
      <c r="F31" s="17"/>
      <c r="G31" s="17"/>
    </row>
    <row r="32" spans="1:7" ht="20.45" customHeight="1" x14ac:dyDescent="0.2">
      <c r="A32" s="167" t="s">
        <v>175</v>
      </c>
      <c r="B32" s="168"/>
      <c r="C32" s="168"/>
      <c r="D32" s="169"/>
      <c r="E32" s="138">
        <f>'Page 1a GF-UR'!E32+'Page 1b GF-R'!E32</f>
        <v>0</v>
      </c>
      <c r="F32" s="16"/>
      <c r="G32" s="9">
        <f>E32</f>
        <v>0</v>
      </c>
    </row>
    <row r="33" spans="1:7" ht="22.9" customHeight="1" x14ac:dyDescent="0.2">
      <c r="A33" s="178" t="s">
        <v>210</v>
      </c>
      <c r="B33" s="166"/>
      <c r="C33" s="166"/>
      <c r="D33" s="179"/>
      <c r="E33" s="138">
        <f>'Page 1a GF-UR'!E33+'Page 1b GF-R'!E33</f>
        <v>0</v>
      </c>
      <c r="F33" s="16"/>
      <c r="G33" s="9">
        <f>E33</f>
        <v>0</v>
      </c>
    </row>
    <row r="34" spans="1:7" ht="30" customHeight="1" x14ac:dyDescent="0.2">
      <c r="A34" s="167" t="s">
        <v>174</v>
      </c>
      <c r="B34" s="168"/>
      <c r="C34" s="168"/>
      <c r="D34" s="169"/>
      <c r="E34" s="130">
        <f>+E32+E33+E30</f>
        <v>0</v>
      </c>
      <c r="F34" s="15">
        <f>+F30</f>
        <v>0</v>
      </c>
      <c r="G34" s="152">
        <f>+G32+G33+G30</f>
        <v>0</v>
      </c>
    </row>
    <row r="35" spans="1:7" ht="24.95" customHeight="1" x14ac:dyDescent="0.2">
      <c r="A35" s="180" t="s">
        <v>173</v>
      </c>
      <c r="B35" s="181"/>
      <c r="C35" s="181"/>
      <c r="D35" s="181"/>
      <c r="E35" s="181"/>
      <c r="F35" s="181"/>
      <c r="G35" s="224"/>
    </row>
    <row r="36" spans="1:7" ht="25.5" customHeight="1" x14ac:dyDescent="0.2">
      <c r="A36" s="191" t="s">
        <v>211</v>
      </c>
      <c r="B36" s="192"/>
      <c r="C36" s="192"/>
      <c r="D36" s="193"/>
      <c r="E36" s="138">
        <f>'Page 1a GF-UR'!E36+'Page 1b GF-R'!E36</f>
        <v>0</v>
      </c>
      <c r="F36" s="138">
        <f>'Page 1a GF-UR'!F36+'Page 1b GF-R'!F36</f>
        <v>0</v>
      </c>
      <c r="G36" s="9">
        <f>E36+F36</f>
        <v>0</v>
      </c>
    </row>
    <row r="37" spans="1:7" ht="18" customHeight="1" x14ac:dyDescent="0.2">
      <c r="A37" s="135" t="s">
        <v>199</v>
      </c>
      <c r="B37" s="13"/>
      <c r="C37" s="12"/>
      <c r="D37" s="11"/>
      <c r="E37" s="138">
        <f>'Page 1a GF-UR'!E37+'Page 1b GF-R'!E37</f>
        <v>0</v>
      </c>
      <c r="F37" s="138">
        <f>'Page 1a GF-UR'!F37+'Page 1b GF-R'!F37</f>
        <v>0</v>
      </c>
      <c r="G37" s="9">
        <f>E37+F37</f>
        <v>0</v>
      </c>
    </row>
    <row r="38" spans="1:7" ht="27" customHeight="1" x14ac:dyDescent="0.2">
      <c r="A38" s="182" t="s">
        <v>198</v>
      </c>
      <c r="B38" s="183"/>
      <c r="C38" s="183"/>
      <c r="D38" s="184"/>
      <c r="E38" s="138">
        <f>'Page 1a GF-UR'!E38+'Page 1b GF-R'!E38</f>
        <v>0</v>
      </c>
      <c r="F38" s="138">
        <f>'Page 1a GF-UR'!F38+'Page 1b GF-R'!F38</f>
        <v>0</v>
      </c>
      <c r="G38" s="9">
        <f t="shared" ref="G38:G39" si="2">E38+F38</f>
        <v>0</v>
      </c>
    </row>
    <row r="39" spans="1:7" ht="18" customHeight="1" x14ac:dyDescent="0.2">
      <c r="A39" s="185" t="s">
        <v>200</v>
      </c>
      <c r="B39" s="186"/>
      <c r="C39" s="186"/>
      <c r="D39" s="187"/>
      <c r="E39" s="138">
        <f>'Page 1a GF-UR'!E39+'Page 1b GF-R'!E39</f>
        <v>0</v>
      </c>
      <c r="F39" s="138">
        <f>'Page 1a GF-UR'!F39+'Page 1b GF-R'!F39</f>
        <v>0</v>
      </c>
      <c r="G39" s="9">
        <f t="shared" si="2"/>
        <v>0</v>
      </c>
    </row>
    <row r="40" spans="1:7" ht="18.75" customHeight="1" x14ac:dyDescent="0.2">
      <c r="A40" s="188" t="s">
        <v>201</v>
      </c>
      <c r="B40" s="189"/>
      <c r="C40" s="189"/>
      <c r="D40" s="190"/>
      <c r="E40" s="130">
        <f>+E34-E36-E37-E38-E39</f>
        <v>0</v>
      </c>
      <c r="F40" s="10">
        <f>+F34-F36-F37-F38-F39</f>
        <v>0</v>
      </c>
      <c r="G40" s="152">
        <f>+G34-G36-G37-G38-G39</f>
        <v>0</v>
      </c>
    </row>
    <row r="41" spans="1:7" ht="28.15" customHeight="1" x14ac:dyDescent="0.2">
      <c r="A41" s="176"/>
      <c r="B41" s="177"/>
      <c r="C41" s="177"/>
      <c r="D41" s="177"/>
      <c r="E41" s="177"/>
      <c r="F41" s="177"/>
      <c r="G41" s="177"/>
    </row>
    <row r="42" spans="1:7" x14ac:dyDescent="0.2">
      <c r="A42" s="7"/>
      <c r="B42" s="8"/>
      <c r="C42" s="7"/>
      <c r="D42" s="7"/>
      <c r="E42" s="7"/>
      <c r="F42" s="7"/>
      <c r="G42" s="7"/>
    </row>
  </sheetData>
  <sheetProtection algorithmName="SHA-512" hashValue="efZenpfoSqsG+eMXBEtVU0rQjabJikkFtOBNzez3S7qAfb9hLf0EQzuf6qSq4giMFSBc5mImqtNdIVepDkQIhw==" saltValue="Vu71Vl9tfu9GXcYJbbNKNQ==" spinCount="100000" sheet="1" formatRows="0"/>
  <mergeCells count="28">
    <mergeCell ref="A41:G41"/>
    <mergeCell ref="B28:C28"/>
    <mergeCell ref="B29:C29"/>
    <mergeCell ref="A30:D30"/>
    <mergeCell ref="A32:D32"/>
    <mergeCell ref="A33:D33"/>
    <mergeCell ref="A34:D34"/>
    <mergeCell ref="A35:G35"/>
    <mergeCell ref="A36:D36"/>
    <mergeCell ref="A38:D38"/>
    <mergeCell ref="A39:D39"/>
    <mergeCell ref="A40:D40"/>
    <mergeCell ref="A1:C2"/>
    <mergeCell ref="D1:G2"/>
    <mergeCell ref="B27:C27"/>
    <mergeCell ref="A3:G3"/>
    <mergeCell ref="A4:C4"/>
    <mergeCell ref="D4:G4"/>
    <mergeCell ref="A5:G5"/>
    <mergeCell ref="A8:G8"/>
    <mergeCell ref="A6:E6"/>
    <mergeCell ref="F6:G6"/>
    <mergeCell ref="A7:G7"/>
    <mergeCell ref="E9:G9"/>
    <mergeCell ref="A10:C10"/>
    <mergeCell ref="B21:C21"/>
    <mergeCell ref="B23:C23"/>
    <mergeCell ref="B24:C24"/>
  </mergeCells>
  <printOptions horizontalCentered="1"/>
  <pageMargins left="0.25" right="0.25" top="0.65" bottom="0.85" header="0.5" footer="0.4"/>
  <pageSetup scale="76" fitToHeight="0" orientation="portrait" r:id="rId1"/>
  <headerFooter alignWithMargins="0">
    <oddFooter>&amp;L&amp;D
&amp;F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49829-0255-4976-850E-BA3D2A61A10B}">
  <sheetPr>
    <pageSetUpPr fitToPage="1"/>
  </sheetPr>
  <dimension ref="A1:H42"/>
  <sheetViews>
    <sheetView zoomScaleNormal="100" workbookViewId="0">
      <selection activeCell="F23" sqref="F23"/>
    </sheetView>
  </sheetViews>
  <sheetFormatPr defaultRowHeight="12.75" x14ac:dyDescent="0.2"/>
  <cols>
    <col min="1" max="1" width="4.7109375" style="6" customWidth="1"/>
    <col min="2" max="2" width="0.85546875" style="6" customWidth="1"/>
    <col min="3" max="3" width="23.7109375" style="6" customWidth="1"/>
    <col min="4" max="4" width="2.7109375" style="6" customWidth="1"/>
    <col min="5" max="7" width="25.7109375" style="6" customWidth="1"/>
    <col min="8" max="16384" width="9.140625" style="6"/>
  </cols>
  <sheetData>
    <row r="1" spans="1:7" ht="12.75" customHeight="1" x14ac:dyDescent="0.2">
      <c r="A1" s="217" t="str">
        <f>'Page 1a GF-UR'!A1:C2</f>
        <v>2022-23</v>
      </c>
      <c r="B1" s="200"/>
      <c r="C1" s="200"/>
      <c r="D1" s="200" t="s">
        <v>215</v>
      </c>
      <c r="E1" s="200"/>
      <c r="F1" s="200"/>
      <c r="G1" s="201"/>
    </row>
    <row r="2" spans="1:7" ht="12.75" customHeight="1" x14ac:dyDescent="0.2">
      <c r="A2" s="218"/>
      <c r="B2" s="202"/>
      <c r="C2" s="202"/>
      <c r="D2" s="202"/>
      <c r="E2" s="202"/>
      <c r="F2" s="202"/>
      <c r="G2" s="203"/>
    </row>
    <row r="3" spans="1:7" ht="15" customHeight="1" x14ac:dyDescent="0.25">
      <c r="A3" s="256"/>
      <c r="B3" s="257"/>
      <c r="C3" s="257"/>
      <c r="D3" s="257"/>
      <c r="E3" s="257"/>
      <c r="F3" s="257"/>
      <c r="G3" s="257"/>
    </row>
    <row r="4" spans="1:7" ht="18" customHeight="1" x14ac:dyDescent="0.25">
      <c r="A4" s="204" t="s">
        <v>207</v>
      </c>
      <c r="B4" s="205"/>
      <c r="C4" s="205"/>
      <c r="D4" s="258">
        <f>'Page 1a GF-UR'!D4:H4</f>
        <v>0</v>
      </c>
      <c r="E4" s="258"/>
      <c r="F4" s="258"/>
      <c r="G4" s="259"/>
    </row>
    <row r="5" spans="1:7" ht="39.950000000000003" customHeight="1" x14ac:dyDescent="0.2">
      <c r="A5" s="170" t="s">
        <v>220</v>
      </c>
      <c r="B5" s="171"/>
      <c r="C5" s="171"/>
      <c r="D5" s="171"/>
      <c r="E5" s="171"/>
      <c r="F5" s="171"/>
      <c r="G5" s="260"/>
    </row>
    <row r="6" spans="1:7" ht="15" customHeight="1" x14ac:dyDescent="0.2">
      <c r="A6" s="213" t="s">
        <v>217</v>
      </c>
      <c r="B6" s="214"/>
      <c r="C6" s="214"/>
      <c r="D6" s="214"/>
      <c r="E6" s="214"/>
      <c r="F6" s="225">
        <f>'Page 1a GF-UR'!F6:H6</f>
        <v>44742</v>
      </c>
      <c r="G6" s="226"/>
    </row>
    <row r="7" spans="1:7" ht="24.95" customHeight="1" x14ac:dyDescent="0.2">
      <c r="A7" s="210" t="s">
        <v>216</v>
      </c>
      <c r="B7" s="211"/>
      <c r="C7" s="211"/>
      <c r="D7" s="211"/>
      <c r="E7" s="211"/>
      <c r="F7" s="211"/>
      <c r="G7" s="212"/>
    </row>
    <row r="8" spans="1:7" ht="9.6" customHeight="1" x14ac:dyDescent="0.2">
      <c r="A8" s="7"/>
      <c r="B8" s="7"/>
      <c r="C8" s="7"/>
      <c r="D8" s="7"/>
      <c r="E8" s="7"/>
      <c r="F8" s="7"/>
      <c r="G8" s="7"/>
    </row>
    <row r="9" spans="1:7" ht="16.5" thickBot="1" x14ac:dyDescent="0.3">
      <c r="A9" s="43"/>
      <c r="B9" s="7"/>
      <c r="C9" s="43"/>
      <c r="D9" s="7"/>
      <c r="E9" s="228" t="s">
        <v>1</v>
      </c>
      <c r="F9" s="228"/>
      <c r="G9" s="228"/>
    </row>
    <row r="10" spans="1:7" ht="54.75" customHeight="1" thickTop="1" x14ac:dyDescent="0.2">
      <c r="A10" s="229"/>
      <c r="B10" s="230"/>
      <c r="C10" s="230"/>
      <c r="D10" s="44"/>
      <c r="E10" s="45" t="s">
        <v>221</v>
      </c>
      <c r="F10" s="46" t="s">
        <v>222</v>
      </c>
      <c r="G10" s="47" t="s">
        <v>223</v>
      </c>
    </row>
    <row r="11" spans="1:7" ht="21" customHeight="1" x14ac:dyDescent="0.2">
      <c r="A11" s="65"/>
      <c r="B11" s="39"/>
      <c r="C11" s="39"/>
      <c r="D11" s="48" t="s">
        <v>191</v>
      </c>
      <c r="E11" s="141" t="str">
        <f>'Page 1a GF-UR'!A1</f>
        <v>2022-23</v>
      </c>
      <c r="F11" s="142" t="str">
        <f>(LEFT(E11,4)+1)&amp;"-"&amp;(RIGHT(E11,2)+1)</f>
        <v>2023-24</v>
      </c>
      <c r="G11" s="143" t="str">
        <f>(LEFT(F11,4)+1)&amp;"-"&amp;(RIGHT(F11,2)+1)</f>
        <v>2024-25</v>
      </c>
    </row>
    <row r="12" spans="1:7" x14ac:dyDescent="0.2">
      <c r="A12" s="49" t="s">
        <v>190</v>
      </c>
      <c r="B12" s="35"/>
      <c r="C12" s="35"/>
      <c r="D12" s="34"/>
      <c r="E12" s="33"/>
      <c r="F12" s="32"/>
      <c r="G12" s="50"/>
    </row>
    <row r="13" spans="1:7" ht="18" customHeight="1" x14ac:dyDescent="0.2">
      <c r="A13" s="51"/>
      <c r="B13" s="30" t="s">
        <v>189</v>
      </c>
      <c r="C13" s="29"/>
      <c r="D13" s="28"/>
      <c r="E13" s="52">
        <f>+'Page 1a GF-UR'!G13</f>
        <v>0</v>
      </c>
      <c r="F13" s="72">
        <v>0</v>
      </c>
      <c r="G13" s="75">
        <v>0</v>
      </c>
    </row>
    <row r="14" spans="1:7" ht="18" customHeight="1" x14ac:dyDescent="0.2">
      <c r="A14" s="53"/>
      <c r="B14" s="13" t="s">
        <v>188</v>
      </c>
      <c r="C14" s="12"/>
      <c r="D14" s="11"/>
      <c r="E14" s="52">
        <f>+'Page 1a GF-UR'!G14</f>
        <v>0</v>
      </c>
      <c r="F14" s="73">
        <v>0</v>
      </c>
      <c r="G14" s="76">
        <v>0</v>
      </c>
    </row>
    <row r="15" spans="1:7" ht="18" customHeight="1" x14ac:dyDescent="0.2">
      <c r="A15" s="54"/>
      <c r="B15" s="26" t="s">
        <v>2</v>
      </c>
      <c r="C15" s="26"/>
      <c r="D15" s="25"/>
      <c r="E15" s="55">
        <f>SUM(E12:E14)</f>
        <v>0</v>
      </c>
      <c r="F15" s="24">
        <f>SUM(F12:F14)</f>
        <v>0</v>
      </c>
      <c r="G15" s="56">
        <f>SUM(G12:G14)</f>
        <v>0</v>
      </c>
    </row>
    <row r="16" spans="1:7" x14ac:dyDescent="0.2">
      <c r="A16" s="49" t="s">
        <v>187</v>
      </c>
      <c r="B16" s="36"/>
      <c r="C16" s="35"/>
      <c r="D16" s="34"/>
      <c r="E16" s="33"/>
      <c r="F16" s="32"/>
      <c r="G16" s="50"/>
    </row>
    <row r="17" spans="1:8" ht="18" customHeight="1" x14ac:dyDescent="0.2">
      <c r="A17" s="51"/>
      <c r="B17" s="30" t="s">
        <v>186</v>
      </c>
      <c r="C17" s="29"/>
      <c r="D17" s="28"/>
      <c r="E17" s="52">
        <f>+'Page 1a GF-UR'!G17</f>
        <v>0</v>
      </c>
      <c r="F17" s="72">
        <v>0</v>
      </c>
      <c r="G17" s="75">
        <v>0</v>
      </c>
    </row>
    <row r="18" spans="1:8" ht="18" customHeight="1" x14ac:dyDescent="0.2">
      <c r="A18" s="53"/>
      <c r="B18" s="13" t="s">
        <v>185</v>
      </c>
      <c r="C18" s="12"/>
      <c r="D18" s="11"/>
      <c r="E18" s="52">
        <f>+'Page 1a GF-UR'!G18</f>
        <v>0</v>
      </c>
      <c r="F18" s="73">
        <v>0</v>
      </c>
      <c r="G18" s="76">
        <v>0</v>
      </c>
    </row>
    <row r="19" spans="1:8" ht="18" customHeight="1" x14ac:dyDescent="0.2">
      <c r="A19" s="53"/>
      <c r="B19" s="13" t="s">
        <v>184</v>
      </c>
      <c r="C19" s="12"/>
      <c r="D19" s="11"/>
      <c r="E19" s="52">
        <f>+'Page 1a GF-UR'!G19</f>
        <v>0</v>
      </c>
      <c r="F19" s="73">
        <v>0</v>
      </c>
      <c r="G19" s="76">
        <v>0</v>
      </c>
    </row>
    <row r="20" spans="1:8" ht="18" customHeight="1" x14ac:dyDescent="0.2">
      <c r="A20" s="53"/>
      <c r="B20" s="13" t="s">
        <v>183</v>
      </c>
      <c r="C20" s="12"/>
      <c r="D20" s="11"/>
      <c r="E20" s="52">
        <f>+'Page 1a GF-UR'!G20</f>
        <v>0</v>
      </c>
      <c r="F20" s="73">
        <v>0</v>
      </c>
      <c r="G20" s="76">
        <v>0</v>
      </c>
    </row>
    <row r="21" spans="1:8" ht="23.1" customHeight="1" x14ac:dyDescent="0.2">
      <c r="A21" s="53"/>
      <c r="B21" s="166" t="s">
        <v>182</v>
      </c>
      <c r="C21" s="231"/>
      <c r="D21" s="11"/>
      <c r="E21" s="52">
        <f>+'Page 1a GF-UR'!G21</f>
        <v>0</v>
      </c>
      <c r="F21" s="73">
        <v>0</v>
      </c>
      <c r="G21" s="76">
        <v>0</v>
      </c>
    </row>
    <row r="22" spans="1:8" ht="18" customHeight="1" x14ac:dyDescent="0.2">
      <c r="A22" s="53"/>
      <c r="B22" s="13" t="s">
        <v>181</v>
      </c>
      <c r="C22" s="12"/>
      <c r="D22" s="11"/>
      <c r="E22" s="52">
        <f>+'Page 1a GF-UR'!G22</f>
        <v>0</v>
      </c>
      <c r="F22" s="73">
        <v>0</v>
      </c>
      <c r="G22" s="76">
        <v>0</v>
      </c>
    </row>
    <row r="23" spans="1:8" ht="23.1" customHeight="1" x14ac:dyDescent="0.2">
      <c r="A23" s="53"/>
      <c r="B23" s="166" t="s">
        <v>208</v>
      </c>
      <c r="C23" s="231"/>
      <c r="D23" s="11"/>
      <c r="E23" s="52">
        <f>+'Page 1a GF-UR'!G23</f>
        <v>0</v>
      </c>
      <c r="F23" s="73">
        <v>0</v>
      </c>
      <c r="G23" s="76">
        <v>0</v>
      </c>
    </row>
    <row r="24" spans="1:8" ht="23.1" customHeight="1" x14ac:dyDescent="0.2">
      <c r="A24" s="53"/>
      <c r="B24" s="166" t="s">
        <v>180</v>
      </c>
      <c r="C24" s="166"/>
      <c r="D24" s="11"/>
      <c r="E24" s="52">
        <f>+'Page 1a GF-UR'!G24</f>
        <v>0</v>
      </c>
      <c r="F24" s="73">
        <v>0</v>
      </c>
      <c r="G24" s="76">
        <v>0</v>
      </c>
    </row>
    <row r="25" spans="1:8" ht="18" customHeight="1" x14ac:dyDescent="0.2">
      <c r="A25" s="54"/>
      <c r="B25" s="26" t="s">
        <v>3</v>
      </c>
      <c r="C25" s="26"/>
      <c r="D25" s="25"/>
      <c r="E25" s="57">
        <f>SUM(E16:E24)</f>
        <v>0</v>
      </c>
      <c r="F25" s="24">
        <f>SUM(F16:F24)</f>
        <v>0</v>
      </c>
      <c r="G25" s="56">
        <f>SUM(G16:G24)</f>
        <v>0</v>
      </c>
    </row>
    <row r="26" spans="1:8" ht="18" customHeight="1" x14ac:dyDescent="0.2">
      <c r="A26" s="53" t="s">
        <v>179</v>
      </c>
      <c r="B26" s="13"/>
      <c r="C26" s="12"/>
      <c r="D26" s="11"/>
      <c r="E26" s="58">
        <f>E15-E25</f>
        <v>0</v>
      </c>
      <c r="F26" s="10">
        <f>F15-F25</f>
        <v>0</v>
      </c>
      <c r="G26" s="59">
        <f>G15-G25</f>
        <v>0</v>
      </c>
    </row>
    <row r="27" spans="1:8" ht="27" customHeight="1" x14ac:dyDescent="0.2">
      <c r="A27" s="60"/>
      <c r="B27" s="166" t="s">
        <v>178</v>
      </c>
      <c r="C27" s="166"/>
      <c r="D27" s="22"/>
      <c r="E27" s="52">
        <f>+'Page 1a GF-UR'!G27</f>
        <v>0</v>
      </c>
      <c r="F27" s="73">
        <v>0</v>
      </c>
      <c r="G27" s="76">
        <v>0</v>
      </c>
    </row>
    <row r="28" spans="1:8" ht="24" customHeight="1" x14ac:dyDescent="0.2">
      <c r="A28" s="53"/>
      <c r="B28" s="166" t="s">
        <v>177</v>
      </c>
      <c r="C28" s="166"/>
      <c r="D28" s="11"/>
      <c r="E28" s="52">
        <f>+'Page 1a GF-UR'!G28</f>
        <v>0</v>
      </c>
      <c r="F28" s="73">
        <v>0</v>
      </c>
      <c r="G28" s="76">
        <v>0</v>
      </c>
    </row>
    <row r="29" spans="1:8" ht="24" customHeight="1" x14ac:dyDescent="0.2">
      <c r="A29" s="53"/>
      <c r="B29" s="232" t="s">
        <v>176</v>
      </c>
      <c r="C29" s="232"/>
      <c r="D29" s="11"/>
      <c r="E29" s="52">
        <f>+'Page 1a GF-UR'!G29</f>
        <v>0</v>
      </c>
      <c r="F29" s="73">
        <v>0</v>
      </c>
      <c r="G29" s="76">
        <v>0</v>
      </c>
      <c r="H29" s="74"/>
    </row>
    <row r="30" spans="1:8" ht="29.45" customHeight="1" x14ac:dyDescent="0.2">
      <c r="A30" s="233" t="s">
        <v>209</v>
      </c>
      <c r="B30" s="234"/>
      <c r="C30" s="234"/>
      <c r="D30" s="235"/>
      <c r="E30" s="61">
        <f>+E26+E27-E28+E29</f>
        <v>0</v>
      </c>
      <c r="F30" s="136">
        <f>F26+F27-F28+F29</f>
        <v>0</v>
      </c>
      <c r="G30" s="62">
        <f>G26+G27-G28+G29</f>
        <v>0</v>
      </c>
    </row>
    <row r="31" spans="1:8" ht="6" customHeight="1" x14ac:dyDescent="0.2">
      <c r="A31" s="63"/>
      <c r="B31" s="21"/>
      <c r="C31" s="20"/>
      <c r="D31" s="18"/>
      <c r="E31" s="19"/>
      <c r="F31" s="17"/>
      <c r="G31" s="64"/>
    </row>
    <row r="32" spans="1:8" ht="20.45" customHeight="1" x14ac:dyDescent="0.2">
      <c r="A32" s="236" t="s">
        <v>175</v>
      </c>
      <c r="B32" s="237"/>
      <c r="C32" s="237"/>
      <c r="D32" s="238"/>
      <c r="E32" s="52">
        <f>+'Page 1a GF-UR'!G32</f>
        <v>0</v>
      </c>
      <c r="F32" s="16">
        <f>+E34</f>
        <v>0</v>
      </c>
      <c r="G32" s="66">
        <f>+F34</f>
        <v>0</v>
      </c>
    </row>
    <row r="33" spans="1:7" ht="22.9" customHeight="1" x14ac:dyDescent="0.2">
      <c r="A33" s="227" t="s">
        <v>210</v>
      </c>
      <c r="B33" s="166"/>
      <c r="C33" s="166"/>
      <c r="D33" s="179"/>
      <c r="E33" s="52">
        <f>+'Page 1a GF-UR'!G33</f>
        <v>0</v>
      </c>
      <c r="F33" s="16"/>
      <c r="G33" s="66"/>
    </row>
    <row r="34" spans="1:7" ht="30" customHeight="1" x14ac:dyDescent="0.2">
      <c r="A34" s="239" t="s">
        <v>174</v>
      </c>
      <c r="B34" s="240"/>
      <c r="C34" s="240"/>
      <c r="D34" s="241"/>
      <c r="E34" s="58">
        <f>+E32+E33+E30</f>
        <v>0</v>
      </c>
      <c r="F34" s="15">
        <f>+F32+F30</f>
        <v>0</v>
      </c>
      <c r="G34" s="67">
        <f>+G32+G30</f>
        <v>0</v>
      </c>
    </row>
    <row r="35" spans="1:7" ht="24.95" customHeight="1" x14ac:dyDescent="0.2">
      <c r="A35" s="242" t="s">
        <v>173</v>
      </c>
      <c r="B35" s="181"/>
      <c r="C35" s="181"/>
      <c r="D35" s="181"/>
      <c r="E35" s="181"/>
      <c r="F35" s="181"/>
      <c r="G35" s="243"/>
    </row>
    <row r="36" spans="1:7" ht="26.25" customHeight="1" x14ac:dyDescent="0.2">
      <c r="A36" s="252" t="s">
        <v>211</v>
      </c>
      <c r="B36" s="192"/>
      <c r="C36" s="192"/>
      <c r="D36" s="193"/>
      <c r="E36" s="52">
        <f>+'Page 1a GF-UR'!G36</f>
        <v>0</v>
      </c>
      <c r="F36" s="73">
        <v>0</v>
      </c>
      <c r="G36" s="76">
        <v>0</v>
      </c>
    </row>
    <row r="37" spans="1:7" ht="18" customHeight="1" x14ac:dyDescent="0.2">
      <c r="A37" s="140" t="s">
        <v>199</v>
      </c>
      <c r="B37" s="112"/>
      <c r="C37" s="113"/>
      <c r="D37" s="114"/>
      <c r="E37" s="52">
        <f>+'Page 1a GF-UR'!G37</f>
        <v>0</v>
      </c>
      <c r="F37" s="73">
        <v>0</v>
      </c>
      <c r="G37" s="76">
        <v>0</v>
      </c>
    </row>
    <row r="38" spans="1:7" ht="27" customHeight="1" x14ac:dyDescent="0.2">
      <c r="A38" s="244" t="s">
        <v>214</v>
      </c>
      <c r="B38" s="245"/>
      <c r="C38" s="245"/>
      <c r="D38" s="246"/>
      <c r="E38" s="52">
        <f>+'Page 1a GF-UR'!G38</f>
        <v>0</v>
      </c>
      <c r="F38" s="73">
        <v>0</v>
      </c>
      <c r="G38" s="76">
        <v>0</v>
      </c>
    </row>
    <row r="39" spans="1:7" ht="18" customHeight="1" x14ac:dyDescent="0.2">
      <c r="A39" s="247" t="s">
        <v>200</v>
      </c>
      <c r="B39" s="248"/>
      <c r="C39" s="248"/>
      <c r="D39" s="249"/>
      <c r="E39" s="52">
        <f>+'Page 1a GF-UR'!G39</f>
        <v>0</v>
      </c>
      <c r="F39" s="73">
        <v>0</v>
      </c>
      <c r="G39" s="76">
        <v>0</v>
      </c>
    </row>
    <row r="40" spans="1:7" ht="18" customHeight="1" thickBot="1" x14ac:dyDescent="0.25">
      <c r="A40" s="253" t="s">
        <v>201</v>
      </c>
      <c r="B40" s="254"/>
      <c r="C40" s="254"/>
      <c r="D40" s="255"/>
      <c r="E40" s="68">
        <f>+E34-E36-E37-E38-E39</f>
        <v>0</v>
      </c>
      <c r="F40" s="69">
        <f>+F34-F36-F37-F38-F39</f>
        <v>0</v>
      </c>
      <c r="G40" s="70">
        <f>+G34-G36-G37-G38-G39</f>
        <v>0</v>
      </c>
    </row>
    <row r="41" spans="1:7" ht="9.6" customHeight="1" thickTop="1" x14ac:dyDescent="0.2">
      <c r="A41" s="250" t="s">
        <v>0</v>
      </c>
      <c r="B41" s="251"/>
      <c r="C41" s="251"/>
      <c r="D41" s="251"/>
      <c r="E41" s="251"/>
      <c r="F41" s="251"/>
      <c r="G41" s="251"/>
    </row>
    <row r="42" spans="1:7" x14ac:dyDescent="0.2">
      <c r="A42" s="7"/>
      <c r="B42" s="8"/>
      <c r="C42" s="7"/>
      <c r="D42" s="7"/>
      <c r="E42" s="7"/>
      <c r="F42" s="7"/>
      <c r="G42" s="7"/>
    </row>
  </sheetData>
  <sheetProtection password="D401" sheet="1" objects="1" scenarios="1"/>
  <mergeCells count="27">
    <mergeCell ref="A4:C4"/>
    <mergeCell ref="A3:G3"/>
    <mergeCell ref="D4:G4"/>
    <mergeCell ref="A5:G5"/>
    <mergeCell ref="A1:C2"/>
    <mergeCell ref="D1:G2"/>
    <mergeCell ref="A34:D34"/>
    <mergeCell ref="A35:G35"/>
    <mergeCell ref="A38:D38"/>
    <mergeCell ref="A39:D39"/>
    <mergeCell ref="A41:G41"/>
    <mergeCell ref="A36:D36"/>
    <mergeCell ref="A40:D40"/>
    <mergeCell ref="A6:E6"/>
    <mergeCell ref="A7:G7"/>
    <mergeCell ref="F6:G6"/>
    <mergeCell ref="A33:D33"/>
    <mergeCell ref="E9:G9"/>
    <mergeCell ref="A10:C10"/>
    <mergeCell ref="B21:C21"/>
    <mergeCell ref="B23:C23"/>
    <mergeCell ref="B24:C24"/>
    <mergeCell ref="B27:C27"/>
    <mergeCell ref="B28:C28"/>
    <mergeCell ref="B29:C29"/>
    <mergeCell ref="A30:D30"/>
    <mergeCell ref="A32:D32"/>
  </mergeCells>
  <printOptions horizontalCentered="1"/>
  <pageMargins left="0.25" right="0.25" top="0.65" bottom="0.85" header="0.5" footer="0.3"/>
  <pageSetup scale="84" orientation="portrait" r:id="rId1"/>
  <headerFooter alignWithMargins="0">
    <oddFooter>&amp;L&amp;D
&amp;F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8146F-18A9-4E52-A334-683610CEC7D9}">
  <sheetPr>
    <pageSetUpPr fitToPage="1"/>
  </sheetPr>
  <dimension ref="A1:H42"/>
  <sheetViews>
    <sheetView zoomScaleNormal="100" workbookViewId="0">
      <selection activeCell="H29" sqref="H29"/>
    </sheetView>
  </sheetViews>
  <sheetFormatPr defaultRowHeight="12.75" x14ac:dyDescent="0.2"/>
  <cols>
    <col min="1" max="1" width="4.7109375" style="6" customWidth="1"/>
    <col min="2" max="2" width="0.85546875" style="6" customWidth="1"/>
    <col min="3" max="3" width="23.7109375" style="6" customWidth="1"/>
    <col min="4" max="4" width="2.7109375" style="6" customWidth="1"/>
    <col min="5" max="7" width="25.7109375" style="6" customWidth="1"/>
    <col min="8" max="16384" width="9.140625" style="6"/>
  </cols>
  <sheetData>
    <row r="1" spans="1:7" ht="12.75" customHeight="1" x14ac:dyDescent="0.2">
      <c r="A1" s="217" t="str">
        <f>'Page 1a GF-UR'!A1:C2</f>
        <v>2022-23</v>
      </c>
      <c r="B1" s="200"/>
      <c r="C1" s="200"/>
      <c r="D1" s="200" t="s">
        <v>215</v>
      </c>
      <c r="E1" s="200"/>
      <c r="F1" s="200"/>
      <c r="G1" s="201"/>
    </row>
    <row r="2" spans="1:7" ht="12.75" customHeight="1" x14ac:dyDescent="0.2">
      <c r="A2" s="218"/>
      <c r="B2" s="202"/>
      <c r="C2" s="202"/>
      <c r="D2" s="202"/>
      <c r="E2" s="202"/>
      <c r="F2" s="202"/>
      <c r="G2" s="203"/>
    </row>
    <row r="3" spans="1:7" ht="15" customHeight="1" x14ac:dyDescent="0.25">
      <c r="A3" s="257"/>
      <c r="B3" s="257"/>
      <c r="C3" s="257"/>
      <c r="D3" s="257"/>
      <c r="E3" s="257"/>
      <c r="F3" s="257"/>
      <c r="G3" s="257"/>
    </row>
    <row r="4" spans="1:7" ht="18" customHeight="1" x14ac:dyDescent="0.25">
      <c r="A4" s="204" t="s">
        <v>207</v>
      </c>
      <c r="B4" s="205"/>
      <c r="C4" s="205"/>
      <c r="D4" s="258">
        <f>'Page 1a GF-UR'!D4:H4</f>
        <v>0</v>
      </c>
      <c r="E4" s="258"/>
      <c r="F4" s="258"/>
      <c r="G4" s="259"/>
    </row>
    <row r="5" spans="1:7" ht="39.950000000000003" customHeight="1" x14ac:dyDescent="0.2">
      <c r="A5" s="170" t="s">
        <v>220</v>
      </c>
      <c r="B5" s="171"/>
      <c r="C5" s="171"/>
      <c r="D5" s="171"/>
      <c r="E5" s="171"/>
      <c r="F5" s="171"/>
      <c r="G5" s="260"/>
    </row>
    <row r="6" spans="1:7" ht="15" customHeight="1" x14ac:dyDescent="0.2">
      <c r="A6" s="213" t="s">
        <v>217</v>
      </c>
      <c r="B6" s="214"/>
      <c r="C6" s="214"/>
      <c r="D6" s="214"/>
      <c r="E6" s="214"/>
      <c r="F6" s="225">
        <f>'Page 1a GF-UR'!F6:H6</f>
        <v>44742</v>
      </c>
      <c r="G6" s="226"/>
    </row>
    <row r="7" spans="1:7" ht="24.95" customHeight="1" x14ac:dyDescent="0.2">
      <c r="A7" s="210" t="s">
        <v>216</v>
      </c>
      <c r="B7" s="211"/>
      <c r="C7" s="211"/>
      <c r="D7" s="211"/>
      <c r="E7" s="211"/>
      <c r="F7" s="211"/>
      <c r="G7" s="212"/>
    </row>
    <row r="8" spans="1:7" ht="9.6" customHeight="1" x14ac:dyDescent="0.2">
      <c r="A8" s="7"/>
      <c r="B8" s="7"/>
      <c r="C8" s="7"/>
      <c r="D8" s="7"/>
      <c r="E8" s="7"/>
      <c r="F8" s="7"/>
      <c r="G8" s="7"/>
    </row>
    <row r="9" spans="1:7" ht="16.5" thickBot="1" x14ac:dyDescent="0.3">
      <c r="A9" s="43"/>
      <c r="B9" s="7"/>
      <c r="C9" s="43"/>
      <c r="D9" s="7"/>
      <c r="E9" s="228" t="s">
        <v>4</v>
      </c>
      <c r="F9" s="228"/>
      <c r="G9" s="228"/>
    </row>
    <row r="10" spans="1:7" ht="54.75" customHeight="1" thickTop="1" x14ac:dyDescent="0.2">
      <c r="A10" s="229"/>
      <c r="B10" s="230"/>
      <c r="C10" s="230"/>
      <c r="D10" s="44"/>
      <c r="E10" s="133" t="s">
        <v>221</v>
      </c>
      <c r="F10" s="46" t="s">
        <v>222</v>
      </c>
      <c r="G10" s="47" t="s">
        <v>223</v>
      </c>
    </row>
    <row r="11" spans="1:7" ht="21" customHeight="1" x14ac:dyDescent="0.2">
      <c r="A11" s="132"/>
      <c r="B11" s="39"/>
      <c r="C11" s="39"/>
      <c r="D11" s="48" t="s">
        <v>191</v>
      </c>
      <c r="E11" s="141" t="str">
        <f>'Page 1a GF-UR'!A1</f>
        <v>2022-23</v>
      </c>
      <c r="F11" s="142" t="str">
        <f>(LEFT(E11,4)+1)&amp;"-"&amp;(RIGHT(E11,2)+1)</f>
        <v>2023-24</v>
      </c>
      <c r="G11" s="143" t="str">
        <f>(LEFT(F11,4)+1)&amp;"-"&amp;(RIGHT(F11,2)+1)</f>
        <v>2024-25</v>
      </c>
    </row>
    <row r="12" spans="1:7" x14ac:dyDescent="0.2">
      <c r="A12" s="49" t="s">
        <v>190</v>
      </c>
      <c r="B12" s="35"/>
      <c r="C12" s="35"/>
      <c r="D12" s="34"/>
      <c r="E12" s="33"/>
      <c r="F12" s="32"/>
      <c r="G12" s="50"/>
    </row>
    <row r="13" spans="1:7" ht="18" customHeight="1" x14ac:dyDescent="0.2">
      <c r="A13" s="51"/>
      <c r="B13" s="30" t="s">
        <v>189</v>
      </c>
      <c r="C13" s="29"/>
      <c r="D13" s="28"/>
      <c r="E13" s="52">
        <f>'Page 1b GF-R'!G13</f>
        <v>0</v>
      </c>
      <c r="F13" s="72">
        <v>0</v>
      </c>
      <c r="G13" s="75">
        <v>0</v>
      </c>
    </row>
    <row r="14" spans="1:7" ht="18" customHeight="1" x14ac:dyDescent="0.2">
      <c r="A14" s="53"/>
      <c r="B14" s="13" t="s">
        <v>188</v>
      </c>
      <c r="C14" s="12"/>
      <c r="D14" s="11"/>
      <c r="E14" s="52">
        <f>'Page 1b GF-R'!G14</f>
        <v>0</v>
      </c>
      <c r="F14" s="73">
        <v>0</v>
      </c>
      <c r="G14" s="76">
        <v>0</v>
      </c>
    </row>
    <row r="15" spans="1:7" ht="18" customHeight="1" x14ac:dyDescent="0.2">
      <c r="A15" s="54"/>
      <c r="B15" s="26" t="s">
        <v>2</v>
      </c>
      <c r="C15" s="26"/>
      <c r="D15" s="25"/>
      <c r="E15" s="128">
        <f>SUM(E12:E14)</f>
        <v>0</v>
      </c>
      <c r="F15" s="24">
        <f>SUM(F12:F14)</f>
        <v>0</v>
      </c>
      <c r="G15" s="56">
        <f>SUM(G12:G14)</f>
        <v>0</v>
      </c>
    </row>
    <row r="16" spans="1:7" x14ac:dyDescent="0.2">
      <c r="A16" s="49" t="s">
        <v>187</v>
      </c>
      <c r="B16" s="36"/>
      <c r="C16" s="35"/>
      <c r="D16" s="34"/>
      <c r="E16" s="33"/>
      <c r="F16" s="32"/>
      <c r="G16" s="50"/>
    </row>
    <row r="17" spans="1:8" ht="18" customHeight="1" x14ac:dyDescent="0.2">
      <c r="A17" s="51"/>
      <c r="B17" s="30" t="s">
        <v>186</v>
      </c>
      <c r="C17" s="29"/>
      <c r="D17" s="28"/>
      <c r="E17" s="52">
        <f>'Page 1b GF-R'!G17</f>
        <v>0</v>
      </c>
      <c r="F17" s="72">
        <v>0</v>
      </c>
      <c r="G17" s="75">
        <v>0</v>
      </c>
    </row>
    <row r="18" spans="1:8" ht="18" customHeight="1" x14ac:dyDescent="0.2">
      <c r="A18" s="53"/>
      <c r="B18" s="13" t="s">
        <v>185</v>
      </c>
      <c r="C18" s="12"/>
      <c r="D18" s="11"/>
      <c r="E18" s="52">
        <f>'Page 1b GF-R'!G18</f>
        <v>0</v>
      </c>
      <c r="F18" s="73">
        <v>0</v>
      </c>
      <c r="G18" s="76">
        <v>0</v>
      </c>
    </row>
    <row r="19" spans="1:8" ht="18" customHeight="1" x14ac:dyDescent="0.2">
      <c r="A19" s="53"/>
      <c r="B19" s="13" t="s">
        <v>184</v>
      </c>
      <c r="C19" s="12"/>
      <c r="D19" s="11"/>
      <c r="E19" s="52">
        <f>'Page 1b GF-R'!G19</f>
        <v>0</v>
      </c>
      <c r="F19" s="73">
        <v>0</v>
      </c>
      <c r="G19" s="76">
        <v>0</v>
      </c>
    </row>
    <row r="20" spans="1:8" ht="18" customHeight="1" x14ac:dyDescent="0.2">
      <c r="A20" s="53"/>
      <c r="B20" s="13" t="s">
        <v>183</v>
      </c>
      <c r="C20" s="12"/>
      <c r="D20" s="11"/>
      <c r="E20" s="52">
        <f>'Page 1b GF-R'!G20</f>
        <v>0</v>
      </c>
      <c r="F20" s="73">
        <v>0</v>
      </c>
      <c r="G20" s="76">
        <v>0</v>
      </c>
    </row>
    <row r="21" spans="1:8" ht="23.1" customHeight="1" x14ac:dyDescent="0.2">
      <c r="A21" s="53"/>
      <c r="B21" s="166" t="s">
        <v>182</v>
      </c>
      <c r="C21" s="231"/>
      <c r="D21" s="11"/>
      <c r="E21" s="52">
        <f>'Page 1b GF-R'!G21</f>
        <v>0</v>
      </c>
      <c r="F21" s="73">
        <v>0</v>
      </c>
      <c r="G21" s="76">
        <v>0</v>
      </c>
    </row>
    <row r="22" spans="1:8" ht="18" customHeight="1" x14ac:dyDescent="0.2">
      <c r="A22" s="53"/>
      <c r="B22" s="13" t="s">
        <v>181</v>
      </c>
      <c r="C22" s="12"/>
      <c r="D22" s="11"/>
      <c r="E22" s="52">
        <f>'Page 1b GF-R'!G22</f>
        <v>0</v>
      </c>
      <c r="F22" s="73">
        <v>0</v>
      </c>
      <c r="G22" s="76">
        <v>0</v>
      </c>
    </row>
    <row r="23" spans="1:8" ht="23.1" customHeight="1" x14ac:dyDescent="0.2">
      <c r="A23" s="53"/>
      <c r="B23" s="166" t="s">
        <v>208</v>
      </c>
      <c r="C23" s="231"/>
      <c r="D23" s="11"/>
      <c r="E23" s="52">
        <f>'Page 1b GF-R'!G23</f>
        <v>0</v>
      </c>
      <c r="F23" s="73">
        <v>0</v>
      </c>
      <c r="G23" s="76">
        <v>0</v>
      </c>
    </row>
    <row r="24" spans="1:8" ht="23.1" customHeight="1" x14ac:dyDescent="0.2">
      <c r="A24" s="53"/>
      <c r="B24" s="166" t="s">
        <v>180</v>
      </c>
      <c r="C24" s="166"/>
      <c r="D24" s="11"/>
      <c r="E24" s="52">
        <f>'Page 1b GF-R'!G24</f>
        <v>0</v>
      </c>
      <c r="F24" s="73">
        <v>0</v>
      </c>
      <c r="G24" s="76">
        <v>0</v>
      </c>
    </row>
    <row r="25" spans="1:8" ht="18" customHeight="1" x14ac:dyDescent="0.2">
      <c r="A25" s="54"/>
      <c r="B25" s="26" t="s">
        <v>3</v>
      </c>
      <c r="C25" s="26"/>
      <c r="D25" s="25"/>
      <c r="E25" s="129">
        <f>SUM(E16:E24)</f>
        <v>0</v>
      </c>
      <c r="F25" s="24">
        <f>SUM(F16:F24)</f>
        <v>0</v>
      </c>
      <c r="G25" s="56">
        <f>SUM(G16:G24)</f>
        <v>0</v>
      </c>
    </row>
    <row r="26" spans="1:8" ht="18" customHeight="1" x14ac:dyDescent="0.2">
      <c r="A26" s="53" t="s">
        <v>179</v>
      </c>
      <c r="B26" s="13"/>
      <c r="C26" s="12"/>
      <c r="D26" s="11"/>
      <c r="E26" s="130">
        <f>E15-E25</f>
        <v>0</v>
      </c>
      <c r="F26" s="10">
        <f>F15-F25</f>
        <v>0</v>
      </c>
      <c r="G26" s="59">
        <f>G15-G25</f>
        <v>0</v>
      </c>
    </row>
    <row r="27" spans="1:8" ht="27" customHeight="1" x14ac:dyDescent="0.2">
      <c r="A27" s="60"/>
      <c r="B27" s="166" t="s">
        <v>178</v>
      </c>
      <c r="C27" s="166"/>
      <c r="D27" s="22"/>
      <c r="E27" s="52">
        <f>'Page 1b GF-R'!G27</f>
        <v>0</v>
      </c>
      <c r="F27" s="73">
        <v>0</v>
      </c>
      <c r="G27" s="76">
        <v>0</v>
      </c>
    </row>
    <row r="28" spans="1:8" ht="24" customHeight="1" x14ac:dyDescent="0.2">
      <c r="A28" s="53"/>
      <c r="B28" s="166" t="s">
        <v>177</v>
      </c>
      <c r="C28" s="166"/>
      <c r="D28" s="11"/>
      <c r="E28" s="52">
        <f>'Page 1b GF-R'!G28</f>
        <v>0</v>
      </c>
      <c r="F28" s="73">
        <v>0</v>
      </c>
      <c r="G28" s="76">
        <v>0</v>
      </c>
    </row>
    <row r="29" spans="1:8" ht="24" customHeight="1" x14ac:dyDescent="0.2">
      <c r="A29" s="53"/>
      <c r="B29" s="232" t="s">
        <v>176</v>
      </c>
      <c r="C29" s="232"/>
      <c r="D29" s="11"/>
      <c r="E29" s="52">
        <f>'Page 1b GF-R'!G29</f>
        <v>0</v>
      </c>
      <c r="F29" s="73">
        <v>0</v>
      </c>
      <c r="G29" s="76">
        <v>0</v>
      </c>
      <c r="H29" s="74"/>
    </row>
    <row r="30" spans="1:8" ht="29.45" customHeight="1" x14ac:dyDescent="0.2">
      <c r="A30" s="233" t="s">
        <v>209</v>
      </c>
      <c r="B30" s="234"/>
      <c r="C30" s="234"/>
      <c r="D30" s="235"/>
      <c r="E30" s="131">
        <f>+E26+E27-E28+E29</f>
        <v>0</v>
      </c>
      <c r="F30" s="136">
        <f>F26+F27-F28+F29</f>
        <v>0</v>
      </c>
      <c r="G30" s="62">
        <f>G26+G27-G28+G29</f>
        <v>0</v>
      </c>
    </row>
    <row r="31" spans="1:8" ht="6" customHeight="1" x14ac:dyDescent="0.2">
      <c r="A31" s="63"/>
      <c r="B31" s="21"/>
      <c r="C31" s="20"/>
      <c r="D31" s="18"/>
      <c r="E31" s="19"/>
      <c r="F31" s="17"/>
      <c r="G31" s="64"/>
    </row>
    <row r="32" spans="1:8" ht="20.45" customHeight="1" x14ac:dyDescent="0.2">
      <c r="A32" s="236" t="s">
        <v>175</v>
      </c>
      <c r="B32" s="237"/>
      <c r="C32" s="237"/>
      <c r="D32" s="238"/>
      <c r="E32" s="52">
        <f>'Page 1b GF-R'!G32</f>
        <v>0</v>
      </c>
      <c r="F32" s="16">
        <f>+E34</f>
        <v>0</v>
      </c>
      <c r="G32" s="66">
        <f>+F34</f>
        <v>0</v>
      </c>
    </row>
    <row r="33" spans="1:7" ht="22.9" customHeight="1" x14ac:dyDescent="0.2">
      <c r="A33" s="227" t="s">
        <v>210</v>
      </c>
      <c r="B33" s="166"/>
      <c r="C33" s="166"/>
      <c r="D33" s="179"/>
      <c r="E33" s="52">
        <f>'Page 1b GF-R'!G33</f>
        <v>0</v>
      </c>
      <c r="F33" s="16"/>
      <c r="G33" s="66"/>
    </row>
    <row r="34" spans="1:7" ht="30" customHeight="1" x14ac:dyDescent="0.2">
      <c r="A34" s="239" t="s">
        <v>174</v>
      </c>
      <c r="B34" s="240"/>
      <c r="C34" s="240"/>
      <c r="D34" s="241"/>
      <c r="E34" s="130">
        <f>+E32+E33+E30</f>
        <v>0</v>
      </c>
      <c r="F34" s="15">
        <f>+F32+F30</f>
        <v>0</v>
      </c>
      <c r="G34" s="67">
        <f>+G32+G30</f>
        <v>0</v>
      </c>
    </row>
    <row r="35" spans="1:7" ht="24.95" customHeight="1" x14ac:dyDescent="0.2">
      <c r="A35" s="242" t="s">
        <v>173</v>
      </c>
      <c r="B35" s="181"/>
      <c r="C35" s="181"/>
      <c r="D35" s="181"/>
      <c r="E35" s="181"/>
      <c r="F35" s="181"/>
      <c r="G35" s="243"/>
    </row>
    <row r="36" spans="1:7" ht="26.25" customHeight="1" x14ac:dyDescent="0.2">
      <c r="A36" s="252" t="s">
        <v>211</v>
      </c>
      <c r="B36" s="192"/>
      <c r="C36" s="192"/>
      <c r="D36" s="193"/>
      <c r="E36" s="52">
        <f>'Page 1b GF-R'!G36</f>
        <v>0</v>
      </c>
      <c r="F36" s="73">
        <v>0</v>
      </c>
      <c r="G36" s="76">
        <v>0</v>
      </c>
    </row>
    <row r="37" spans="1:7" ht="18" customHeight="1" x14ac:dyDescent="0.2">
      <c r="A37" s="140" t="s">
        <v>199</v>
      </c>
      <c r="B37" s="112"/>
      <c r="C37" s="113"/>
      <c r="D37" s="114"/>
      <c r="E37" s="52">
        <f>'Page 1b GF-R'!G37</f>
        <v>0</v>
      </c>
      <c r="F37" s="73">
        <v>0</v>
      </c>
      <c r="G37" s="76">
        <v>0</v>
      </c>
    </row>
    <row r="38" spans="1:7" ht="27" customHeight="1" x14ac:dyDescent="0.2">
      <c r="A38" s="244" t="s">
        <v>214</v>
      </c>
      <c r="B38" s="245"/>
      <c r="C38" s="245"/>
      <c r="D38" s="246"/>
      <c r="E38" s="52">
        <f>'Page 1b GF-R'!G38</f>
        <v>0</v>
      </c>
      <c r="F38" s="73">
        <v>0</v>
      </c>
      <c r="G38" s="76">
        <v>0</v>
      </c>
    </row>
    <row r="39" spans="1:7" ht="18" customHeight="1" x14ac:dyDescent="0.2">
      <c r="A39" s="247" t="s">
        <v>200</v>
      </c>
      <c r="B39" s="248"/>
      <c r="C39" s="248"/>
      <c r="D39" s="249"/>
      <c r="E39" s="52">
        <f>'Page 1b GF-R'!G39</f>
        <v>0</v>
      </c>
      <c r="F39" s="73">
        <v>0</v>
      </c>
      <c r="G39" s="76">
        <v>0</v>
      </c>
    </row>
    <row r="40" spans="1:7" ht="18" customHeight="1" thickBot="1" x14ac:dyDescent="0.25">
      <c r="A40" s="253" t="s">
        <v>201</v>
      </c>
      <c r="B40" s="254"/>
      <c r="C40" s="254"/>
      <c r="D40" s="255"/>
      <c r="E40" s="134">
        <f>+E34-E36-E37-E38-E39</f>
        <v>0</v>
      </c>
      <c r="F40" s="69">
        <f>+F34-F36-F37-F38-F39</f>
        <v>0</v>
      </c>
      <c r="G40" s="70">
        <f>+G34-G36-G37-G38-G39</f>
        <v>0</v>
      </c>
    </row>
    <row r="41" spans="1:7" ht="9.6" customHeight="1" thickTop="1" x14ac:dyDescent="0.2">
      <c r="A41" s="250" t="s">
        <v>0</v>
      </c>
      <c r="B41" s="251"/>
      <c r="C41" s="251"/>
      <c r="D41" s="251"/>
      <c r="E41" s="251"/>
      <c r="F41" s="251"/>
      <c r="G41" s="251"/>
    </row>
    <row r="42" spans="1:7" x14ac:dyDescent="0.2">
      <c r="A42" s="7"/>
      <c r="B42" s="8"/>
      <c r="C42" s="7"/>
      <c r="D42" s="7"/>
      <c r="E42" s="7"/>
      <c r="F42" s="7"/>
      <c r="G42" s="7"/>
    </row>
  </sheetData>
  <sheetProtection password="D4C1" sheet="1" objects="1" scenarios="1"/>
  <mergeCells count="27">
    <mergeCell ref="E9:G9"/>
    <mergeCell ref="A35:G35"/>
    <mergeCell ref="A10:C10"/>
    <mergeCell ref="B21:C21"/>
    <mergeCell ref="B23:C23"/>
    <mergeCell ref="B24:C24"/>
    <mergeCell ref="B27:C27"/>
    <mergeCell ref="B28:C28"/>
    <mergeCell ref="B29:C29"/>
    <mergeCell ref="A30:D30"/>
    <mergeCell ref="A32:D32"/>
    <mergeCell ref="A33:D33"/>
    <mergeCell ref="A34:D34"/>
    <mergeCell ref="A1:C2"/>
    <mergeCell ref="D1:G2"/>
    <mergeCell ref="A6:E6"/>
    <mergeCell ref="F6:G6"/>
    <mergeCell ref="A7:G7"/>
    <mergeCell ref="A3:G3"/>
    <mergeCell ref="A4:C4"/>
    <mergeCell ref="D4:G4"/>
    <mergeCell ref="A5:G5"/>
    <mergeCell ref="A36:D36"/>
    <mergeCell ref="A38:D38"/>
    <mergeCell ref="A39:D39"/>
    <mergeCell ref="A40:D40"/>
    <mergeCell ref="A41:G41"/>
  </mergeCells>
  <printOptions horizontalCentered="1"/>
  <pageMargins left="0.25" right="0.25" top="0.65" bottom="0.85" header="0.5" footer="0.3"/>
  <pageSetup scale="84" orientation="portrait" r:id="rId1"/>
  <headerFooter alignWithMargins="0">
    <oddFooter>&amp;L&amp;D
&amp;F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E0615-678B-4820-8C70-924CD8D85614}">
  <sheetPr>
    <pageSetUpPr fitToPage="1"/>
  </sheetPr>
  <dimension ref="A1:H42"/>
  <sheetViews>
    <sheetView zoomScaleNormal="100" workbookViewId="0">
      <selection activeCell="G24" sqref="G24"/>
    </sheetView>
  </sheetViews>
  <sheetFormatPr defaultRowHeight="12.75" x14ac:dyDescent="0.2"/>
  <cols>
    <col min="1" max="1" width="4.7109375" style="6" customWidth="1"/>
    <col min="2" max="2" width="0.85546875" style="6" customWidth="1"/>
    <col min="3" max="3" width="23.7109375" style="6" customWidth="1"/>
    <col min="4" max="4" width="2.7109375" style="6" customWidth="1"/>
    <col min="5" max="7" width="25.7109375" style="6" customWidth="1"/>
    <col min="8" max="16384" width="9.140625" style="6"/>
  </cols>
  <sheetData>
    <row r="1" spans="1:7" ht="12.75" customHeight="1" x14ac:dyDescent="0.2">
      <c r="A1" s="217" t="str">
        <f>'Page 1a GF-UR'!A1:C2</f>
        <v>2022-23</v>
      </c>
      <c r="B1" s="200"/>
      <c r="C1" s="200"/>
      <c r="D1" s="200" t="s">
        <v>215</v>
      </c>
      <c r="E1" s="200"/>
      <c r="F1" s="200"/>
      <c r="G1" s="201"/>
    </row>
    <row r="2" spans="1:7" ht="12.75" customHeight="1" x14ac:dyDescent="0.2">
      <c r="A2" s="218"/>
      <c r="B2" s="202"/>
      <c r="C2" s="202"/>
      <c r="D2" s="202"/>
      <c r="E2" s="202"/>
      <c r="F2" s="202"/>
      <c r="G2" s="203"/>
    </row>
    <row r="3" spans="1:7" ht="15" customHeight="1" x14ac:dyDescent="0.25">
      <c r="A3" s="257"/>
      <c r="B3" s="257"/>
      <c r="C3" s="257"/>
      <c r="D3" s="257"/>
      <c r="E3" s="257"/>
      <c r="F3" s="257"/>
      <c r="G3" s="257"/>
    </row>
    <row r="4" spans="1:7" ht="18" customHeight="1" x14ac:dyDescent="0.25">
      <c r="A4" s="204" t="s">
        <v>207</v>
      </c>
      <c r="B4" s="205"/>
      <c r="C4" s="205"/>
      <c r="D4" s="258">
        <f>'Page 1a GF-UR'!D4:H4</f>
        <v>0</v>
      </c>
      <c r="E4" s="258"/>
      <c r="F4" s="258"/>
      <c r="G4" s="259"/>
    </row>
    <row r="5" spans="1:7" ht="39.950000000000003" customHeight="1" x14ac:dyDescent="0.2">
      <c r="A5" s="170" t="s">
        <v>220</v>
      </c>
      <c r="B5" s="171"/>
      <c r="C5" s="171"/>
      <c r="D5" s="171"/>
      <c r="E5" s="171"/>
      <c r="F5" s="171"/>
      <c r="G5" s="260"/>
    </row>
    <row r="6" spans="1:7" ht="15" customHeight="1" x14ac:dyDescent="0.2">
      <c r="A6" s="213" t="s">
        <v>217</v>
      </c>
      <c r="B6" s="214"/>
      <c r="C6" s="214"/>
      <c r="D6" s="214"/>
      <c r="E6" s="214"/>
      <c r="F6" s="225">
        <f>'Page 1a GF-UR'!F6:H6</f>
        <v>44742</v>
      </c>
      <c r="G6" s="226"/>
    </row>
    <row r="7" spans="1:7" ht="24.95" customHeight="1" x14ac:dyDescent="0.2">
      <c r="A7" s="210" t="s">
        <v>216</v>
      </c>
      <c r="B7" s="211"/>
      <c r="C7" s="211"/>
      <c r="D7" s="211"/>
      <c r="E7" s="211"/>
      <c r="F7" s="211"/>
      <c r="G7" s="212"/>
    </row>
    <row r="8" spans="1:7" ht="9.6" customHeight="1" x14ac:dyDescent="0.2">
      <c r="A8" s="7"/>
      <c r="B8" s="7"/>
      <c r="C8" s="7"/>
      <c r="D8" s="7"/>
      <c r="E8" s="7"/>
      <c r="F8" s="7"/>
      <c r="G8" s="7"/>
    </row>
    <row r="9" spans="1:7" ht="16.5" thickBot="1" x14ac:dyDescent="0.3">
      <c r="A9" s="43"/>
      <c r="B9" s="7"/>
      <c r="C9" s="43"/>
      <c r="D9" s="7"/>
      <c r="E9" s="228" t="s">
        <v>5</v>
      </c>
      <c r="F9" s="228"/>
      <c r="G9" s="228"/>
    </row>
    <row r="10" spans="1:7" ht="54.75" customHeight="1" thickTop="1" x14ac:dyDescent="0.2">
      <c r="A10" s="229"/>
      <c r="B10" s="230"/>
      <c r="C10" s="230"/>
      <c r="D10" s="44"/>
      <c r="E10" s="133" t="s">
        <v>221</v>
      </c>
      <c r="F10" s="46" t="s">
        <v>222</v>
      </c>
      <c r="G10" s="47" t="s">
        <v>223</v>
      </c>
    </row>
    <row r="11" spans="1:7" ht="21" customHeight="1" x14ac:dyDescent="0.2">
      <c r="A11" s="132"/>
      <c r="B11" s="39"/>
      <c r="C11" s="39"/>
      <c r="D11" s="48" t="s">
        <v>191</v>
      </c>
      <c r="E11" s="141" t="str">
        <f>'Page 1a GF-UR'!A1</f>
        <v>2022-23</v>
      </c>
      <c r="F11" s="142" t="str">
        <f>(LEFT(E11,4)+1)&amp;"-"&amp;(RIGHT(E11,2)+1)</f>
        <v>2023-24</v>
      </c>
      <c r="G11" s="143" t="str">
        <f>(LEFT(F11,4)+1)&amp;"-"&amp;(RIGHT(F11,2)+1)</f>
        <v>2024-25</v>
      </c>
    </row>
    <row r="12" spans="1:7" x14ac:dyDescent="0.2">
      <c r="A12" s="49" t="s">
        <v>190</v>
      </c>
      <c r="B12" s="35"/>
      <c r="C12" s="35"/>
      <c r="D12" s="34"/>
      <c r="E12" s="33"/>
      <c r="F12" s="32"/>
      <c r="G12" s="50"/>
    </row>
    <row r="13" spans="1:7" ht="18" customHeight="1" x14ac:dyDescent="0.2">
      <c r="A13" s="51"/>
      <c r="B13" s="30" t="s">
        <v>189</v>
      </c>
      <c r="C13" s="29"/>
      <c r="D13" s="28"/>
      <c r="E13" s="52">
        <f>'Page 2a MYP GF-UR'!E13+'Page 2b MYP GF-R'!E13</f>
        <v>0</v>
      </c>
      <c r="F13" s="52">
        <f>'Page 2a MYP GF-UR'!F13+'Page 2b MYP GF-R'!F13</f>
        <v>0</v>
      </c>
      <c r="G13" s="71">
        <f>'Page 2a MYP GF-UR'!G13+'Page 2b MYP GF-R'!G13</f>
        <v>0</v>
      </c>
    </row>
    <row r="14" spans="1:7" ht="18" customHeight="1" x14ac:dyDescent="0.2">
      <c r="A14" s="53"/>
      <c r="B14" s="13" t="s">
        <v>188</v>
      </c>
      <c r="C14" s="12"/>
      <c r="D14" s="11"/>
      <c r="E14" s="52">
        <f>'Page 2a MYP GF-UR'!E14+'Page 2b MYP GF-R'!E14</f>
        <v>0</v>
      </c>
      <c r="F14" s="52">
        <f>'Page 2a MYP GF-UR'!F14+'Page 2b MYP GF-R'!F14</f>
        <v>0</v>
      </c>
      <c r="G14" s="71">
        <f>'Page 2a MYP GF-UR'!G14+'Page 2b MYP GF-R'!G14</f>
        <v>0</v>
      </c>
    </row>
    <row r="15" spans="1:7" ht="18" customHeight="1" x14ac:dyDescent="0.2">
      <c r="A15" s="54"/>
      <c r="B15" s="26" t="s">
        <v>2</v>
      </c>
      <c r="C15" s="26"/>
      <c r="D15" s="25"/>
      <c r="E15" s="128">
        <f>SUM(E12:E14)</f>
        <v>0</v>
      </c>
      <c r="F15" s="24">
        <f>SUM(F12:F14)</f>
        <v>0</v>
      </c>
      <c r="G15" s="56">
        <f>SUM(G12:G14)</f>
        <v>0</v>
      </c>
    </row>
    <row r="16" spans="1:7" x14ac:dyDescent="0.2">
      <c r="A16" s="49" t="s">
        <v>187</v>
      </c>
      <c r="B16" s="36"/>
      <c r="C16" s="35"/>
      <c r="D16" s="34"/>
      <c r="E16" s="33"/>
      <c r="F16" s="32"/>
      <c r="G16" s="50"/>
    </row>
    <row r="17" spans="1:8" ht="18" customHeight="1" x14ac:dyDescent="0.2">
      <c r="A17" s="51"/>
      <c r="B17" s="30" t="s">
        <v>186</v>
      </c>
      <c r="C17" s="29"/>
      <c r="D17" s="28"/>
      <c r="E17" s="52">
        <f>'Page 2a MYP GF-UR'!E17+'Page 2b MYP GF-R'!E17</f>
        <v>0</v>
      </c>
      <c r="F17" s="52">
        <f>'Page 2a MYP GF-UR'!F17+'Page 2b MYP GF-R'!F17</f>
        <v>0</v>
      </c>
      <c r="G17" s="71">
        <f>'Page 2a MYP GF-UR'!G17+'Page 2b MYP GF-R'!G17</f>
        <v>0</v>
      </c>
    </row>
    <row r="18" spans="1:8" ht="18" customHeight="1" x14ac:dyDescent="0.2">
      <c r="A18" s="53"/>
      <c r="B18" s="13" t="s">
        <v>185</v>
      </c>
      <c r="C18" s="12"/>
      <c r="D18" s="11"/>
      <c r="E18" s="52">
        <f>'Page 2a MYP GF-UR'!E18+'Page 2b MYP GF-R'!E18</f>
        <v>0</v>
      </c>
      <c r="F18" s="52">
        <f>'Page 2a MYP GF-UR'!F18+'Page 2b MYP GF-R'!F18</f>
        <v>0</v>
      </c>
      <c r="G18" s="71">
        <f>'Page 2a MYP GF-UR'!G18+'Page 2b MYP GF-R'!G18</f>
        <v>0</v>
      </c>
    </row>
    <row r="19" spans="1:8" ht="18" customHeight="1" x14ac:dyDescent="0.2">
      <c r="A19" s="53"/>
      <c r="B19" s="13" t="s">
        <v>184</v>
      </c>
      <c r="C19" s="12"/>
      <c r="D19" s="11"/>
      <c r="E19" s="52">
        <f>'Page 2a MYP GF-UR'!E19+'Page 2b MYP GF-R'!E19</f>
        <v>0</v>
      </c>
      <c r="F19" s="52">
        <f>'Page 2a MYP GF-UR'!F19+'Page 2b MYP GF-R'!F19</f>
        <v>0</v>
      </c>
      <c r="G19" s="71">
        <f>'Page 2a MYP GF-UR'!G19+'Page 2b MYP GF-R'!G19</f>
        <v>0</v>
      </c>
    </row>
    <row r="20" spans="1:8" ht="18" customHeight="1" x14ac:dyDescent="0.2">
      <c r="A20" s="53"/>
      <c r="B20" s="13" t="s">
        <v>183</v>
      </c>
      <c r="C20" s="12"/>
      <c r="D20" s="11"/>
      <c r="E20" s="52">
        <f>'Page 2a MYP GF-UR'!E20+'Page 2b MYP GF-R'!E20</f>
        <v>0</v>
      </c>
      <c r="F20" s="52">
        <f>'Page 2a MYP GF-UR'!F20+'Page 2b MYP GF-R'!F20</f>
        <v>0</v>
      </c>
      <c r="G20" s="71">
        <f>'Page 2a MYP GF-UR'!G20+'Page 2b MYP GF-R'!G20</f>
        <v>0</v>
      </c>
    </row>
    <row r="21" spans="1:8" ht="23.1" customHeight="1" x14ac:dyDescent="0.2">
      <c r="A21" s="53"/>
      <c r="B21" s="166" t="s">
        <v>182</v>
      </c>
      <c r="C21" s="231"/>
      <c r="D21" s="11"/>
      <c r="E21" s="52">
        <f>'Page 2a MYP GF-UR'!E21+'Page 2b MYP GF-R'!E21</f>
        <v>0</v>
      </c>
      <c r="F21" s="52">
        <f>'Page 2a MYP GF-UR'!F21+'Page 2b MYP GF-R'!F21</f>
        <v>0</v>
      </c>
      <c r="G21" s="71">
        <f>'Page 2a MYP GF-UR'!G21+'Page 2b MYP GF-R'!G21</f>
        <v>0</v>
      </c>
    </row>
    <row r="22" spans="1:8" ht="18" customHeight="1" x14ac:dyDescent="0.2">
      <c r="A22" s="53"/>
      <c r="B22" s="13" t="s">
        <v>181</v>
      </c>
      <c r="C22" s="12"/>
      <c r="D22" s="11"/>
      <c r="E22" s="52">
        <f>'Page 2a MYP GF-UR'!E22+'Page 2b MYP GF-R'!E22</f>
        <v>0</v>
      </c>
      <c r="F22" s="52">
        <f>'Page 2a MYP GF-UR'!F22+'Page 2b MYP GF-R'!F22</f>
        <v>0</v>
      </c>
      <c r="G22" s="71">
        <f>'Page 2a MYP GF-UR'!G22+'Page 2b MYP GF-R'!G22</f>
        <v>0</v>
      </c>
    </row>
    <row r="23" spans="1:8" ht="23.1" customHeight="1" x14ac:dyDescent="0.2">
      <c r="A23" s="53"/>
      <c r="B23" s="166" t="s">
        <v>208</v>
      </c>
      <c r="C23" s="231"/>
      <c r="D23" s="11"/>
      <c r="E23" s="52">
        <f>'Page 2a MYP GF-UR'!E23+'Page 2b MYP GF-R'!E23</f>
        <v>0</v>
      </c>
      <c r="F23" s="52">
        <f>'Page 2a MYP GF-UR'!F23+'Page 2b MYP GF-R'!F23</f>
        <v>0</v>
      </c>
      <c r="G23" s="71">
        <f>'Page 2a MYP GF-UR'!G23+'Page 2b MYP GF-R'!G23</f>
        <v>0</v>
      </c>
    </row>
    <row r="24" spans="1:8" ht="23.1" customHeight="1" x14ac:dyDescent="0.2">
      <c r="A24" s="53"/>
      <c r="B24" s="166" t="s">
        <v>180</v>
      </c>
      <c r="C24" s="166"/>
      <c r="D24" s="11"/>
      <c r="E24" s="52">
        <f>'Page 2a MYP GF-UR'!E24+'Page 2b MYP GF-R'!E24</f>
        <v>0</v>
      </c>
      <c r="F24" s="52">
        <f>'Page 2a MYP GF-UR'!F24+'Page 2b MYP GF-R'!F24</f>
        <v>0</v>
      </c>
      <c r="G24" s="71">
        <f>'Page 2a MYP GF-UR'!G24+'Page 2b MYP GF-R'!G24</f>
        <v>0</v>
      </c>
    </row>
    <row r="25" spans="1:8" ht="18" customHeight="1" x14ac:dyDescent="0.2">
      <c r="A25" s="54"/>
      <c r="B25" s="26" t="s">
        <v>3</v>
      </c>
      <c r="C25" s="26"/>
      <c r="D25" s="25"/>
      <c r="E25" s="129">
        <f>SUM(E16:E24)</f>
        <v>0</v>
      </c>
      <c r="F25" s="24">
        <f>SUM(F16:F24)</f>
        <v>0</v>
      </c>
      <c r="G25" s="56">
        <f>SUM(G16:G24)</f>
        <v>0</v>
      </c>
    </row>
    <row r="26" spans="1:8" ht="18" customHeight="1" x14ac:dyDescent="0.2">
      <c r="A26" s="53" t="s">
        <v>179</v>
      </c>
      <c r="B26" s="13"/>
      <c r="C26" s="12"/>
      <c r="D26" s="11"/>
      <c r="E26" s="130">
        <f>E15-E25</f>
        <v>0</v>
      </c>
      <c r="F26" s="10">
        <f>F15-F25</f>
        <v>0</v>
      </c>
      <c r="G26" s="59">
        <f>G15-G25</f>
        <v>0</v>
      </c>
    </row>
    <row r="27" spans="1:8" ht="27" customHeight="1" x14ac:dyDescent="0.2">
      <c r="A27" s="60"/>
      <c r="B27" s="166" t="s">
        <v>178</v>
      </c>
      <c r="C27" s="166"/>
      <c r="D27" s="22"/>
      <c r="E27" s="52">
        <f>'Page 2a MYP GF-UR'!E27+'Page 2b MYP GF-R'!E27</f>
        <v>0</v>
      </c>
      <c r="F27" s="52">
        <f>'Page 2a MYP GF-UR'!F27+'Page 2b MYP GF-R'!F27</f>
        <v>0</v>
      </c>
      <c r="G27" s="71">
        <f>'Page 2a MYP GF-UR'!G27+'Page 2b MYP GF-R'!G27</f>
        <v>0</v>
      </c>
    </row>
    <row r="28" spans="1:8" ht="24" customHeight="1" x14ac:dyDescent="0.2">
      <c r="A28" s="53"/>
      <c r="B28" s="166" t="s">
        <v>177</v>
      </c>
      <c r="C28" s="166"/>
      <c r="D28" s="11"/>
      <c r="E28" s="52">
        <f>'Page 2a MYP GF-UR'!E28+'Page 2b MYP GF-R'!E28</f>
        <v>0</v>
      </c>
      <c r="F28" s="52">
        <f>'Page 2a MYP GF-UR'!F28+'Page 2b MYP GF-R'!F28</f>
        <v>0</v>
      </c>
      <c r="G28" s="71">
        <f>'Page 2a MYP GF-UR'!G28+'Page 2b MYP GF-R'!G28</f>
        <v>0</v>
      </c>
    </row>
    <row r="29" spans="1:8" ht="24" customHeight="1" x14ac:dyDescent="0.2">
      <c r="A29" s="53"/>
      <c r="B29" s="232" t="s">
        <v>176</v>
      </c>
      <c r="C29" s="232"/>
      <c r="D29" s="11"/>
      <c r="E29" s="52">
        <f>'Page 2a MYP GF-UR'!E29+'Page 2b MYP GF-R'!E29</f>
        <v>0</v>
      </c>
      <c r="F29" s="52">
        <f>'Page 2a MYP GF-UR'!F29+'Page 2b MYP GF-R'!F29</f>
        <v>0</v>
      </c>
      <c r="G29" s="71">
        <f>'Page 2a MYP GF-UR'!G29+'Page 2b MYP GF-R'!G29</f>
        <v>0</v>
      </c>
      <c r="H29" s="74"/>
    </row>
    <row r="30" spans="1:8" ht="29.45" customHeight="1" x14ac:dyDescent="0.2">
      <c r="A30" s="233" t="s">
        <v>209</v>
      </c>
      <c r="B30" s="234"/>
      <c r="C30" s="234"/>
      <c r="D30" s="235"/>
      <c r="E30" s="131">
        <f>+E26+E27-E28+E29</f>
        <v>0</v>
      </c>
      <c r="F30" s="136">
        <f>F26+F27-F28+F29</f>
        <v>0</v>
      </c>
      <c r="G30" s="62">
        <f>G26+G27-G28+G29</f>
        <v>0</v>
      </c>
    </row>
    <row r="31" spans="1:8" ht="6" customHeight="1" x14ac:dyDescent="0.2">
      <c r="A31" s="63"/>
      <c r="B31" s="21"/>
      <c r="C31" s="20"/>
      <c r="D31" s="18"/>
      <c r="E31" s="19"/>
      <c r="F31" s="17"/>
      <c r="G31" s="64"/>
    </row>
    <row r="32" spans="1:8" ht="20.45" customHeight="1" x14ac:dyDescent="0.2">
      <c r="A32" s="236" t="s">
        <v>175</v>
      </c>
      <c r="B32" s="237"/>
      <c r="C32" s="237"/>
      <c r="D32" s="238"/>
      <c r="E32" s="52">
        <f>'Page 2a MYP GF-UR'!E32+'Page 2b MYP GF-R'!E32</f>
        <v>0</v>
      </c>
      <c r="F32" s="16">
        <f>+E34</f>
        <v>0</v>
      </c>
      <c r="G32" s="66">
        <f>+F34</f>
        <v>0</v>
      </c>
    </row>
    <row r="33" spans="1:7" ht="22.9" customHeight="1" x14ac:dyDescent="0.2">
      <c r="A33" s="227" t="s">
        <v>210</v>
      </c>
      <c r="B33" s="166"/>
      <c r="C33" s="166"/>
      <c r="D33" s="179"/>
      <c r="E33" s="52">
        <f>'Page 2a MYP GF-UR'!E33+'Page 2b MYP GF-R'!E33</f>
        <v>0</v>
      </c>
      <c r="F33" s="16"/>
      <c r="G33" s="66"/>
    </row>
    <row r="34" spans="1:7" ht="30" customHeight="1" x14ac:dyDescent="0.2">
      <c r="A34" s="239" t="s">
        <v>174</v>
      </c>
      <c r="B34" s="240"/>
      <c r="C34" s="240"/>
      <c r="D34" s="241"/>
      <c r="E34" s="130">
        <f>+E32+E33+E30</f>
        <v>0</v>
      </c>
      <c r="F34" s="15">
        <f>+F32+F30</f>
        <v>0</v>
      </c>
      <c r="G34" s="67">
        <f>+G32+G30</f>
        <v>0</v>
      </c>
    </row>
    <row r="35" spans="1:7" ht="24.95" customHeight="1" x14ac:dyDescent="0.2">
      <c r="A35" s="242" t="s">
        <v>173</v>
      </c>
      <c r="B35" s="181"/>
      <c r="C35" s="181"/>
      <c r="D35" s="181"/>
      <c r="E35" s="181"/>
      <c r="F35" s="181"/>
      <c r="G35" s="243"/>
    </row>
    <row r="36" spans="1:7" ht="26.25" customHeight="1" x14ac:dyDescent="0.2">
      <c r="A36" s="252" t="s">
        <v>211</v>
      </c>
      <c r="B36" s="192"/>
      <c r="C36" s="192"/>
      <c r="D36" s="193"/>
      <c r="E36" s="52">
        <f>'Page 2a MYP GF-UR'!E36+'Page 2b MYP GF-R'!E36</f>
        <v>0</v>
      </c>
      <c r="F36" s="52">
        <f>'Page 2a MYP GF-UR'!F36+'Page 2b MYP GF-R'!F36</f>
        <v>0</v>
      </c>
      <c r="G36" s="71">
        <f>'Page 2a MYP GF-UR'!G36+'Page 2b MYP GF-R'!G36</f>
        <v>0</v>
      </c>
    </row>
    <row r="37" spans="1:7" ht="18" customHeight="1" x14ac:dyDescent="0.2">
      <c r="A37" s="140" t="s">
        <v>199</v>
      </c>
      <c r="B37" s="112"/>
      <c r="C37" s="113"/>
      <c r="D37" s="114"/>
      <c r="E37" s="52">
        <f>'Page 2a MYP GF-UR'!E37+'Page 2b MYP GF-R'!E37</f>
        <v>0</v>
      </c>
      <c r="F37" s="52">
        <f>'Page 2a MYP GF-UR'!F37+'Page 2b MYP GF-R'!F37</f>
        <v>0</v>
      </c>
      <c r="G37" s="71">
        <f>'Page 2a MYP GF-UR'!G37+'Page 2b MYP GF-R'!G37</f>
        <v>0</v>
      </c>
    </row>
    <row r="38" spans="1:7" ht="27" customHeight="1" x14ac:dyDescent="0.2">
      <c r="A38" s="244" t="s">
        <v>214</v>
      </c>
      <c r="B38" s="245"/>
      <c r="C38" s="245"/>
      <c r="D38" s="246"/>
      <c r="E38" s="52">
        <f>'Page 2a MYP GF-UR'!E38+'Page 2b MYP GF-R'!E38</f>
        <v>0</v>
      </c>
      <c r="F38" s="52">
        <f>'Page 2a MYP GF-UR'!F38+'Page 2b MYP GF-R'!F38</f>
        <v>0</v>
      </c>
      <c r="G38" s="71">
        <f>'Page 2a MYP GF-UR'!G38+'Page 2b MYP GF-R'!G38</f>
        <v>0</v>
      </c>
    </row>
    <row r="39" spans="1:7" ht="18" customHeight="1" x14ac:dyDescent="0.2">
      <c r="A39" s="247" t="s">
        <v>200</v>
      </c>
      <c r="B39" s="248"/>
      <c r="C39" s="248"/>
      <c r="D39" s="249"/>
      <c r="E39" s="52">
        <f>'Page 2a MYP GF-UR'!E39+'Page 2b MYP GF-R'!E39</f>
        <v>0</v>
      </c>
      <c r="F39" s="52">
        <f>'Page 2a MYP GF-UR'!F39+'Page 2b MYP GF-R'!F39</f>
        <v>0</v>
      </c>
      <c r="G39" s="71">
        <f>'Page 2a MYP GF-UR'!G39+'Page 2b MYP GF-R'!G39</f>
        <v>0</v>
      </c>
    </row>
    <row r="40" spans="1:7" ht="18" customHeight="1" thickBot="1" x14ac:dyDescent="0.25">
      <c r="A40" s="253" t="s">
        <v>201</v>
      </c>
      <c r="B40" s="254"/>
      <c r="C40" s="254"/>
      <c r="D40" s="255"/>
      <c r="E40" s="134">
        <f>+E34-E36-E37-E38-E39</f>
        <v>0</v>
      </c>
      <c r="F40" s="69">
        <f>+F34-F36-F37-F38-F39</f>
        <v>0</v>
      </c>
      <c r="G40" s="70">
        <f>+G34-G36-G37-G38-G39</f>
        <v>0</v>
      </c>
    </row>
    <row r="41" spans="1:7" ht="9.6" customHeight="1" thickTop="1" x14ac:dyDescent="0.2">
      <c r="A41" s="250" t="s">
        <v>0</v>
      </c>
      <c r="B41" s="251"/>
      <c r="C41" s="251"/>
      <c r="D41" s="251"/>
      <c r="E41" s="251"/>
      <c r="F41" s="251"/>
      <c r="G41" s="251"/>
    </row>
    <row r="42" spans="1:7" x14ac:dyDescent="0.2">
      <c r="A42" s="7"/>
      <c r="B42" s="8"/>
      <c r="C42" s="7"/>
      <c r="D42" s="7"/>
      <c r="E42" s="7"/>
      <c r="F42" s="7"/>
      <c r="G42" s="7"/>
    </row>
  </sheetData>
  <sheetProtection password="D481" sheet="1" objects="1" scenarios="1"/>
  <mergeCells count="27">
    <mergeCell ref="E9:G9"/>
    <mergeCell ref="A35:G35"/>
    <mergeCell ref="A10:C10"/>
    <mergeCell ref="B21:C21"/>
    <mergeCell ref="B23:C23"/>
    <mergeCell ref="B24:C24"/>
    <mergeCell ref="B27:C27"/>
    <mergeCell ref="B28:C28"/>
    <mergeCell ref="B29:C29"/>
    <mergeCell ref="A30:D30"/>
    <mergeCell ref="A32:D32"/>
    <mergeCell ref="A33:D33"/>
    <mergeCell ref="A34:D34"/>
    <mergeCell ref="A1:C2"/>
    <mergeCell ref="D1:G2"/>
    <mergeCell ref="A6:E6"/>
    <mergeCell ref="F6:G6"/>
    <mergeCell ref="A7:G7"/>
    <mergeCell ref="A3:G3"/>
    <mergeCell ref="A4:C4"/>
    <mergeCell ref="D4:G4"/>
    <mergeCell ref="A5:G5"/>
    <mergeCell ref="A36:D36"/>
    <mergeCell ref="A38:D38"/>
    <mergeCell ref="A39:D39"/>
    <mergeCell ref="A40:D40"/>
    <mergeCell ref="A41:G41"/>
  </mergeCells>
  <printOptions horizontalCentered="1"/>
  <pageMargins left="0.25" right="0.25" top="0.65" bottom="0.85" header="0.5" footer="0.3"/>
  <pageSetup scale="84" orientation="portrait" r:id="rId1"/>
  <headerFooter alignWithMargins="0">
    <oddFooter>&amp;L&amp;D
&amp;F
&amp;A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6BA04-2532-426E-80D0-BC144CD5A7D6}">
  <sheetPr>
    <pageSetUpPr fitToPage="1"/>
  </sheetPr>
  <dimension ref="A1:G19"/>
  <sheetViews>
    <sheetView zoomScaleNormal="100" workbookViewId="0">
      <selection activeCell="G11" sqref="G11"/>
    </sheetView>
  </sheetViews>
  <sheetFormatPr defaultRowHeight="12.75" x14ac:dyDescent="0.2"/>
  <cols>
    <col min="4" max="4" width="28.28515625" customWidth="1"/>
    <col min="5" max="7" width="17.85546875" customWidth="1"/>
  </cols>
  <sheetData>
    <row r="1" spans="1:7" ht="12.75" customHeight="1" x14ac:dyDescent="0.2">
      <c r="A1" s="217" t="str">
        <f>'Page 1a GF-UR'!A1:C2</f>
        <v>2022-23</v>
      </c>
      <c r="B1" s="200"/>
      <c r="C1" s="200"/>
      <c r="D1" s="200" t="s">
        <v>213</v>
      </c>
      <c r="E1" s="200"/>
      <c r="F1" s="200"/>
      <c r="G1" s="201"/>
    </row>
    <row r="2" spans="1:7" ht="12.75" customHeight="1" x14ac:dyDescent="0.2">
      <c r="A2" s="218"/>
      <c r="B2" s="202"/>
      <c r="C2" s="202"/>
      <c r="D2" s="202"/>
      <c r="E2" s="202"/>
      <c r="F2" s="202"/>
      <c r="G2" s="203"/>
    </row>
    <row r="3" spans="1:7" x14ac:dyDescent="0.2">
      <c r="A3" s="7"/>
    </row>
    <row r="4" spans="1:7" x14ac:dyDescent="0.2">
      <c r="A4" s="111"/>
    </row>
    <row r="5" spans="1:7" x14ac:dyDescent="0.2">
      <c r="A5" s="111"/>
    </row>
    <row r="6" spans="1:7" ht="16.5" thickBot="1" x14ac:dyDescent="0.3">
      <c r="A6" s="144" t="s">
        <v>197</v>
      </c>
      <c r="B6" s="78"/>
      <c r="C6" s="77"/>
      <c r="D6" s="78"/>
      <c r="E6" s="78"/>
      <c r="F6" s="78"/>
      <c r="G6" s="78"/>
    </row>
    <row r="7" spans="1:7" ht="35.1" customHeight="1" thickTop="1" x14ac:dyDescent="0.2">
      <c r="A7" s="79"/>
      <c r="B7" s="80"/>
      <c r="C7" s="80"/>
      <c r="D7" s="81" t="s">
        <v>191</v>
      </c>
      <c r="E7" s="82" t="str">
        <f>'Page 2a MYP GF-UR'!E11</f>
        <v>2022-23</v>
      </c>
      <c r="F7" s="83" t="str">
        <f>'Page 2a MYP GF-UR'!F11</f>
        <v>2023-24</v>
      </c>
      <c r="G7" s="84" t="str">
        <f>'Page 2a MYP GF-UR'!G11</f>
        <v>2024-25</v>
      </c>
    </row>
    <row r="8" spans="1:7" ht="35.1" customHeight="1" x14ac:dyDescent="0.2">
      <c r="A8" s="85" t="s">
        <v>6</v>
      </c>
      <c r="B8" s="261" t="s">
        <v>7</v>
      </c>
      <c r="C8" s="261"/>
      <c r="D8" s="262"/>
      <c r="E8" s="86">
        <f>'Page 2c MYP GF-Sum'!E25+'Page 2c MYP GF-Sum'!E28</f>
        <v>0</v>
      </c>
      <c r="F8" s="86">
        <f>'Page 2c MYP GF-Sum'!F25+'Page 2c MYP GF-Sum'!F28</f>
        <v>0</v>
      </c>
      <c r="G8" s="87">
        <f>'Page 2c MYP GF-Sum'!G25+'Page 2c MYP GF-Sum'!G28</f>
        <v>0</v>
      </c>
    </row>
    <row r="9" spans="1:7" ht="35.1" customHeight="1" x14ac:dyDescent="0.2">
      <c r="A9" s="85" t="s">
        <v>8</v>
      </c>
      <c r="B9" s="263" t="s">
        <v>195</v>
      </c>
      <c r="C9" s="261"/>
      <c r="D9" s="262"/>
      <c r="E9" s="88">
        <v>0.03</v>
      </c>
      <c r="F9" s="89">
        <f>+E9</f>
        <v>0.03</v>
      </c>
      <c r="G9" s="90">
        <f>+F9</f>
        <v>0.03</v>
      </c>
    </row>
    <row r="10" spans="1:7" ht="47.25" customHeight="1" thickBot="1" x14ac:dyDescent="0.25">
      <c r="A10" s="91" t="s">
        <v>9</v>
      </c>
      <c r="B10" s="264" t="s">
        <v>237</v>
      </c>
      <c r="C10" s="265"/>
      <c r="D10" s="266"/>
      <c r="E10" s="92">
        <f>IF(E8*E9&gt;75000,E8*E9,75000)</f>
        <v>75000</v>
      </c>
      <c r="F10" s="93">
        <f>IF(F8*F9&gt;75000,F8*F9,75000)</f>
        <v>75000</v>
      </c>
      <c r="G10" s="94">
        <f>IF(G8*G9&gt;75000,G8*G9,75000)</f>
        <v>75000</v>
      </c>
    </row>
    <row r="11" spans="1:7" ht="35.1" customHeight="1" thickTop="1" x14ac:dyDescent="0.2">
      <c r="A11" s="95"/>
      <c r="B11" s="95"/>
      <c r="C11" s="95"/>
      <c r="D11" s="96"/>
      <c r="E11" s="96"/>
      <c r="F11" s="96"/>
      <c r="G11" s="96"/>
    </row>
    <row r="12" spans="1:7" ht="35.1" customHeight="1" thickBot="1" x14ac:dyDescent="0.3">
      <c r="A12" s="145" t="s">
        <v>218</v>
      </c>
      <c r="B12" s="95"/>
      <c r="C12" s="95"/>
      <c r="D12" s="96"/>
      <c r="E12" s="96"/>
      <c r="F12" s="96"/>
      <c r="G12" s="96"/>
    </row>
    <row r="13" spans="1:7" ht="35.1" customHeight="1" thickTop="1" x14ac:dyDescent="0.2">
      <c r="A13" s="97" t="s">
        <v>6</v>
      </c>
      <c r="B13" s="267" t="s">
        <v>202</v>
      </c>
      <c r="C13" s="267"/>
      <c r="D13" s="268"/>
      <c r="E13" s="98">
        <f>+'Page 2a MYP GF-UR'!E38</f>
        <v>0</v>
      </c>
      <c r="F13" s="98">
        <f>+'Page 2a MYP GF-UR'!F38</f>
        <v>0</v>
      </c>
      <c r="G13" s="99">
        <f>+'Page 2a MYP GF-UR'!G38</f>
        <v>0</v>
      </c>
    </row>
    <row r="14" spans="1:7" ht="35.1" customHeight="1" x14ac:dyDescent="0.2">
      <c r="A14" s="100" t="s">
        <v>8</v>
      </c>
      <c r="B14" s="261" t="s">
        <v>219</v>
      </c>
      <c r="C14" s="261"/>
      <c r="D14" s="262"/>
      <c r="E14" s="101">
        <f>+'Page 2a MYP GF-UR'!E40</f>
        <v>0</v>
      </c>
      <c r="F14" s="102">
        <f>+'Page 2a MYP GF-UR'!F40</f>
        <v>0</v>
      </c>
      <c r="G14" s="103">
        <f>+'Page 2a MYP GF-UR'!G40</f>
        <v>0</v>
      </c>
    </row>
    <row r="15" spans="1:7" ht="35.1" customHeight="1" x14ac:dyDescent="0.2">
      <c r="A15" s="100" t="s">
        <v>9</v>
      </c>
      <c r="B15" s="261" t="s">
        <v>203</v>
      </c>
      <c r="C15" s="261"/>
      <c r="D15" s="262"/>
      <c r="E15" s="104">
        <v>0</v>
      </c>
      <c r="F15" s="105">
        <v>0</v>
      </c>
      <c r="G15" s="106">
        <v>0</v>
      </c>
    </row>
    <row r="16" spans="1:7" ht="35.1" customHeight="1" x14ac:dyDescent="0.2">
      <c r="A16" s="100" t="s">
        <v>10</v>
      </c>
      <c r="B16" s="261" t="s">
        <v>196</v>
      </c>
      <c r="C16" s="261"/>
      <c r="D16" s="262"/>
      <c r="E16" s="104">
        <v>0</v>
      </c>
      <c r="F16" s="105">
        <v>0</v>
      </c>
      <c r="G16" s="106">
        <v>0</v>
      </c>
    </row>
    <row r="17" spans="1:7" ht="35.1" customHeight="1" x14ac:dyDescent="0.2">
      <c r="A17" s="100" t="s">
        <v>192</v>
      </c>
      <c r="B17" s="261" t="s">
        <v>11</v>
      </c>
      <c r="C17" s="261"/>
      <c r="D17" s="262"/>
      <c r="E17" s="101">
        <f>SUM(E13:E16)</f>
        <v>0</v>
      </c>
      <c r="F17" s="102">
        <f>SUM(F13:F16)</f>
        <v>0</v>
      </c>
      <c r="G17" s="103">
        <f>SUM(G13:G16)</f>
        <v>0</v>
      </c>
    </row>
    <row r="18" spans="1:7" ht="35.1" customHeight="1" thickBot="1" x14ac:dyDescent="0.25">
      <c r="A18" s="107" t="s">
        <v>193</v>
      </c>
      <c r="B18" s="265" t="s">
        <v>194</v>
      </c>
      <c r="C18" s="265"/>
      <c r="D18" s="266"/>
      <c r="E18" s="108">
        <f>+E17-E10</f>
        <v>-75000</v>
      </c>
      <c r="F18" s="109">
        <f>+F17-F10</f>
        <v>-75000</v>
      </c>
      <c r="G18" s="110">
        <f>+G17-G10</f>
        <v>-75000</v>
      </c>
    </row>
    <row r="19" spans="1:7" ht="13.5" thickTop="1" x14ac:dyDescent="0.2"/>
  </sheetData>
  <sheetProtection algorithmName="SHA-512" hashValue="gJ1tHvOVDWga+llzXiFW48pzgxrs9LfUUs35GOQte6FXs7pZGDpdMP6j7U48GqazGofh0w42s5we5ZCUpVdfMQ==" saltValue="ts+VcvqvsrnVZk6zIbaA3w==" spinCount="100000" sheet="1" objects="1" scenarios="1"/>
  <mergeCells count="11">
    <mergeCell ref="B18:D18"/>
    <mergeCell ref="B13:D13"/>
    <mergeCell ref="B14:D14"/>
    <mergeCell ref="B15:D15"/>
    <mergeCell ref="B16:D16"/>
    <mergeCell ref="B17:D17"/>
    <mergeCell ref="A1:C2"/>
    <mergeCell ref="D1:G2"/>
    <mergeCell ref="B8:D8"/>
    <mergeCell ref="B9:D9"/>
    <mergeCell ref="B10:D10"/>
  </mergeCells>
  <pageMargins left="0.7" right="0.7" top="0.75" bottom="0.75" header="0.3" footer="0.5"/>
  <pageSetup scale="84" orientation="portrait" r:id="rId1"/>
  <headerFooter>
    <oddFooter>&amp;L&amp;D
&amp;F
&amp;A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64"/>
  <sheetViews>
    <sheetView workbookViewId="0">
      <selection activeCell="B2" sqref="B2:B64"/>
    </sheetView>
  </sheetViews>
  <sheetFormatPr defaultColWidth="8.85546875" defaultRowHeight="12.75" x14ac:dyDescent="0.2"/>
  <cols>
    <col min="1" max="1" width="8.7109375" bestFit="1" customWidth="1"/>
    <col min="2" max="2" width="99.140625" bestFit="1" customWidth="1"/>
    <col min="3" max="3" width="43.42578125" bestFit="1" customWidth="1"/>
    <col min="4" max="4" width="66.140625" bestFit="1" customWidth="1"/>
    <col min="5" max="5" width="10.28515625" bestFit="1" customWidth="1"/>
  </cols>
  <sheetData>
    <row r="1" spans="1:5" ht="56.25" x14ac:dyDescent="0.3">
      <c r="A1" s="1" t="s">
        <v>12</v>
      </c>
      <c r="C1" s="2" t="s">
        <v>13</v>
      </c>
      <c r="D1" s="2" t="s">
        <v>14</v>
      </c>
      <c r="E1" s="1" t="s">
        <v>15</v>
      </c>
    </row>
    <row r="2" spans="1:5" x14ac:dyDescent="0.2">
      <c r="A2" s="3" t="s">
        <v>16</v>
      </c>
      <c r="B2" t="s">
        <v>17</v>
      </c>
      <c r="C2" s="5" t="s">
        <v>18</v>
      </c>
      <c r="D2" t="s">
        <v>19</v>
      </c>
      <c r="E2" t="s">
        <v>20</v>
      </c>
    </row>
    <row r="3" spans="1:5" x14ac:dyDescent="0.2">
      <c r="A3" s="3" t="s">
        <v>16</v>
      </c>
      <c r="B3" t="s">
        <v>21</v>
      </c>
      <c r="C3" s="5" t="s">
        <v>18</v>
      </c>
      <c r="D3" t="s">
        <v>22</v>
      </c>
      <c r="E3" t="s">
        <v>23</v>
      </c>
    </row>
    <row r="4" spans="1:5" x14ac:dyDescent="0.2">
      <c r="A4" s="3" t="s">
        <v>24</v>
      </c>
      <c r="B4" t="s">
        <v>25</v>
      </c>
      <c r="C4" s="5" t="s">
        <v>26</v>
      </c>
      <c r="D4" t="s">
        <v>27</v>
      </c>
      <c r="E4" t="s">
        <v>20</v>
      </c>
    </row>
    <row r="5" spans="1:5" x14ac:dyDescent="0.2">
      <c r="A5" s="3" t="s">
        <v>24</v>
      </c>
      <c r="B5" t="s">
        <v>28</v>
      </c>
      <c r="C5" s="5" t="s">
        <v>26</v>
      </c>
      <c r="D5" t="s">
        <v>29</v>
      </c>
      <c r="E5" t="s">
        <v>23</v>
      </c>
    </row>
    <row r="6" spans="1:5" x14ac:dyDescent="0.2">
      <c r="A6" s="4">
        <v>12</v>
      </c>
      <c r="B6" t="s">
        <v>30</v>
      </c>
      <c r="C6" s="5" t="s">
        <v>31</v>
      </c>
      <c r="D6" t="s">
        <v>32</v>
      </c>
      <c r="E6" t="s">
        <v>20</v>
      </c>
    </row>
    <row r="7" spans="1:5" x14ac:dyDescent="0.2">
      <c r="A7" s="4">
        <v>12</v>
      </c>
      <c r="B7" t="s">
        <v>33</v>
      </c>
      <c r="C7" s="5" t="s">
        <v>31</v>
      </c>
      <c r="D7" t="s">
        <v>34</v>
      </c>
      <c r="E7" t="s">
        <v>23</v>
      </c>
    </row>
    <row r="8" spans="1:5" x14ac:dyDescent="0.2">
      <c r="A8" s="4">
        <v>16</v>
      </c>
      <c r="B8" t="s">
        <v>35</v>
      </c>
      <c r="C8" s="5" t="s">
        <v>36</v>
      </c>
      <c r="D8" t="s">
        <v>37</v>
      </c>
      <c r="E8" t="s">
        <v>20</v>
      </c>
    </row>
    <row r="9" spans="1:5" x14ac:dyDescent="0.2">
      <c r="A9" s="4">
        <v>16</v>
      </c>
      <c r="B9" t="s">
        <v>38</v>
      </c>
      <c r="C9" s="5" t="s">
        <v>36</v>
      </c>
      <c r="D9" t="s">
        <v>39</v>
      </c>
      <c r="E9" t="s">
        <v>23</v>
      </c>
    </row>
    <row r="10" spans="1:5" x14ac:dyDescent="0.2">
      <c r="A10" s="4">
        <v>20</v>
      </c>
      <c r="B10" t="s">
        <v>40</v>
      </c>
      <c r="C10" s="5" t="s">
        <v>41</v>
      </c>
      <c r="D10" t="s">
        <v>42</v>
      </c>
      <c r="E10" t="s">
        <v>20</v>
      </c>
    </row>
    <row r="11" spans="1:5" x14ac:dyDescent="0.2">
      <c r="A11" s="4">
        <v>20</v>
      </c>
      <c r="B11" t="s">
        <v>43</v>
      </c>
      <c r="C11" s="5" t="s">
        <v>41</v>
      </c>
      <c r="D11" t="s">
        <v>44</v>
      </c>
      <c r="E11" t="s">
        <v>23</v>
      </c>
    </row>
    <row r="12" spans="1:5" x14ac:dyDescent="0.2">
      <c r="A12" s="4">
        <v>22</v>
      </c>
      <c r="B12" t="s">
        <v>45</v>
      </c>
      <c r="C12" s="5" t="s">
        <v>46</v>
      </c>
      <c r="D12" t="s">
        <v>47</v>
      </c>
      <c r="E12" t="s">
        <v>20</v>
      </c>
    </row>
    <row r="13" spans="1:5" x14ac:dyDescent="0.2">
      <c r="A13" s="4">
        <v>22</v>
      </c>
      <c r="B13" t="s">
        <v>48</v>
      </c>
      <c r="C13" s="5" t="s">
        <v>46</v>
      </c>
      <c r="D13" t="s">
        <v>49</v>
      </c>
      <c r="E13" t="s">
        <v>23</v>
      </c>
    </row>
    <row r="14" spans="1:5" x14ac:dyDescent="0.2">
      <c r="A14" s="4">
        <v>28</v>
      </c>
      <c r="B14" t="s">
        <v>50</v>
      </c>
      <c r="C14" s="5" t="s">
        <v>51</v>
      </c>
      <c r="D14" t="s">
        <v>52</v>
      </c>
      <c r="E14" t="s">
        <v>20</v>
      </c>
    </row>
    <row r="15" spans="1:5" x14ac:dyDescent="0.2">
      <c r="A15" s="4">
        <v>28</v>
      </c>
      <c r="B15" t="s">
        <v>53</v>
      </c>
      <c r="C15" s="5" t="s">
        <v>51</v>
      </c>
      <c r="D15" t="s">
        <v>54</v>
      </c>
      <c r="E15" t="s">
        <v>23</v>
      </c>
    </row>
    <row r="16" spans="1:5" x14ac:dyDescent="0.2">
      <c r="A16" s="4">
        <v>30</v>
      </c>
      <c r="B16" t="s">
        <v>55</v>
      </c>
      <c r="C16" s="5" t="s">
        <v>56</v>
      </c>
      <c r="D16" t="s">
        <v>57</v>
      </c>
      <c r="E16" t="s">
        <v>20</v>
      </c>
    </row>
    <row r="17" spans="1:5" x14ac:dyDescent="0.2">
      <c r="A17" s="4">
        <v>30</v>
      </c>
      <c r="B17" t="s">
        <v>58</v>
      </c>
      <c r="C17" s="5" t="s">
        <v>56</v>
      </c>
      <c r="D17" t="s">
        <v>59</v>
      </c>
      <c r="E17" t="s">
        <v>23</v>
      </c>
    </row>
    <row r="18" spans="1:5" x14ac:dyDescent="0.2">
      <c r="A18" s="4">
        <v>34</v>
      </c>
      <c r="B18" t="s">
        <v>60</v>
      </c>
      <c r="C18" s="5" t="s">
        <v>61</v>
      </c>
      <c r="D18" t="s">
        <v>62</v>
      </c>
      <c r="E18" t="s">
        <v>20</v>
      </c>
    </row>
    <row r="19" spans="1:5" x14ac:dyDescent="0.2">
      <c r="A19" s="4">
        <v>34</v>
      </c>
      <c r="B19" t="s">
        <v>63</v>
      </c>
      <c r="C19" s="5" t="s">
        <v>61</v>
      </c>
      <c r="D19" t="s">
        <v>64</v>
      </c>
      <c r="E19" t="s">
        <v>23</v>
      </c>
    </row>
    <row r="20" spans="1:5" x14ac:dyDescent="0.2">
      <c r="A20" s="4">
        <v>38</v>
      </c>
      <c r="B20" t="s">
        <v>65</v>
      </c>
      <c r="C20" s="5" t="s">
        <v>66</v>
      </c>
      <c r="D20" t="s">
        <v>67</v>
      </c>
      <c r="E20" t="s">
        <v>20</v>
      </c>
    </row>
    <row r="21" spans="1:5" x14ac:dyDescent="0.2">
      <c r="A21" s="4">
        <v>38</v>
      </c>
      <c r="B21" t="s">
        <v>68</v>
      </c>
      <c r="C21" s="5" t="s">
        <v>66</v>
      </c>
      <c r="D21" t="s">
        <v>69</v>
      </c>
      <c r="E21" t="s">
        <v>23</v>
      </c>
    </row>
    <row r="22" spans="1:5" x14ac:dyDescent="0.2">
      <c r="A22" s="4">
        <v>52</v>
      </c>
      <c r="B22" t="s">
        <v>70</v>
      </c>
      <c r="C22" s="5" t="s">
        <v>71</v>
      </c>
      <c r="D22" t="s">
        <v>72</v>
      </c>
      <c r="E22" t="s">
        <v>20</v>
      </c>
    </row>
    <row r="23" spans="1:5" x14ac:dyDescent="0.2">
      <c r="A23" s="4">
        <v>52</v>
      </c>
      <c r="B23" t="s">
        <v>73</v>
      </c>
      <c r="C23" s="5" t="s">
        <v>71</v>
      </c>
      <c r="D23" t="s">
        <v>74</v>
      </c>
      <c r="E23" t="s">
        <v>23</v>
      </c>
    </row>
    <row r="24" spans="1:5" x14ac:dyDescent="0.2">
      <c r="A24" s="4">
        <v>60</v>
      </c>
      <c r="B24" t="s">
        <v>75</v>
      </c>
      <c r="C24" s="5" t="s">
        <v>76</v>
      </c>
      <c r="D24" t="s">
        <v>77</v>
      </c>
      <c r="E24" t="s">
        <v>20</v>
      </c>
    </row>
    <row r="25" spans="1:5" x14ac:dyDescent="0.2">
      <c r="A25" s="4">
        <v>60</v>
      </c>
      <c r="B25" t="s">
        <v>78</v>
      </c>
      <c r="C25" s="5" t="s">
        <v>76</v>
      </c>
      <c r="D25" t="s">
        <v>79</v>
      </c>
      <c r="E25" t="s">
        <v>23</v>
      </c>
    </row>
    <row r="26" spans="1:5" x14ac:dyDescent="0.2">
      <c r="A26" s="4">
        <v>64</v>
      </c>
      <c r="B26" t="s">
        <v>80</v>
      </c>
      <c r="C26" s="5" t="s">
        <v>81</v>
      </c>
      <c r="D26" t="s">
        <v>82</v>
      </c>
      <c r="E26" t="s">
        <v>20</v>
      </c>
    </row>
    <row r="27" spans="1:5" x14ac:dyDescent="0.2">
      <c r="A27" s="4">
        <v>64</v>
      </c>
      <c r="B27" t="s">
        <v>83</v>
      </c>
      <c r="C27" s="5" t="s">
        <v>81</v>
      </c>
      <c r="D27" t="s">
        <v>84</v>
      </c>
      <c r="E27" t="s">
        <v>23</v>
      </c>
    </row>
    <row r="28" spans="1:5" x14ac:dyDescent="0.2">
      <c r="A28" s="4">
        <v>64</v>
      </c>
      <c r="B28" t="s">
        <v>85</v>
      </c>
      <c r="C28" s="5" t="s">
        <v>81</v>
      </c>
      <c r="D28" t="s">
        <v>86</v>
      </c>
      <c r="E28" t="s">
        <v>23</v>
      </c>
    </row>
    <row r="29" spans="1:5" x14ac:dyDescent="0.2">
      <c r="A29" s="4">
        <v>64</v>
      </c>
      <c r="B29" t="s">
        <v>87</v>
      </c>
      <c r="C29" s="5" t="s">
        <v>81</v>
      </c>
      <c r="D29" t="s">
        <v>88</v>
      </c>
      <c r="E29" t="s">
        <v>20</v>
      </c>
    </row>
    <row r="30" spans="1:5" x14ac:dyDescent="0.2">
      <c r="A30" s="4">
        <v>70</v>
      </c>
      <c r="B30" t="s">
        <v>89</v>
      </c>
      <c r="C30" s="5" t="s">
        <v>90</v>
      </c>
      <c r="D30" t="s">
        <v>91</v>
      </c>
      <c r="E30" t="s">
        <v>20</v>
      </c>
    </row>
    <row r="31" spans="1:5" x14ac:dyDescent="0.2">
      <c r="A31" s="4">
        <v>70</v>
      </c>
      <c r="B31" t="s">
        <v>92</v>
      </c>
      <c r="C31" s="5" t="s">
        <v>90</v>
      </c>
      <c r="D31" t="s">
        <v>93</v>
      </c>
      <c r="E31" t="s">
        <v>23</v>
      </c>
    </row>
    <row r="32" spans="1:5" x14ac:dyDescent="0.2">
      <c r="A32" s="4">
        <v>74</v>
      </c>
      <c r="B32" t="s">
        <v>94</v>
      </c>
      <c r="C32" s="5" t="s">
        <v>95</v>
      </c>
      <c r="D32" t="s">
        <v>96</v>
      </c>
      <c r="E32" t="s">
        <v>20</v>
      </c>
    </row>
    <row r="33" spans="1:5" x14ac:dyDescent="0.2">
      <c r="A33" s="4">
        <v>74</v>
      </c>
      <c r="B33" t="s">
        <v>97</v>
      </c>
      <c r="C33" s="5" t="s">
        <v>95</v>
      </c>
      <c r="D33" t="s">
        <v>98</v>
      </c>
      <c r="E33" t="s">
        <v>20</v>
      </c>
    </row>
    <row r="34" spans="1:5" x14ac:dyDescent="0.2">
      <c r="A34" s="4">
        <v>74</v>
      </c>
      <c r="B34" t="s">
        <v>99</v>
      </c>
      <c r="C34" s="5" t="s">
        <v>95</v>
      </c>
      <c r="D34" t="s">
        <v>100</v>
      </c>
      <c r="E34" t="s">
        <v>23</v>
      </c>
    </row>
    <row r="35" spans="1:5" x14ac:dyDescent="0.2">
      <c r="A35" s="4">
        <v>66</v>
      </c>
      <c r="B35" t="s">
        <v>101</v>
      </c>
      <c r="C35" s="5" t="s">
        <v>102</v>
      </c>
      <c r="D35" t="s">
        <v>103</v>
      </c>
      <c r="E35" t="s">
        <v>20</v>
      </c>
    </row>
    <row r="36" spans="1:5" x14ac:dyDescent="0.2">
      <c r="A36" s="4">
        <v>66</v>
      </c>
      <c r="B36" t="s">
        <v>104</v>
      </c>
      <c r="C36" s="5" t="s">
        <v>102</v>
      </c>
      <c r="D36" t="s">
        <v>105</v>
      </c>
      <c r="E36" t="s">
        <v>23</v>
      </c>
    </row>
    <row r="37" spans="1:5" x14ac:dyDescent="0.2">
      <c r="A37" s="4">
        <v>68</v>
      </c>
      <c r="B37" t="s">
        <v>106</v>
      </c>
      <c r="C37" s="5" t="s">
        <v>107</v>
      </c>
      <c r="D37" t="s">
        <v>108</v>
      </c>
      <c r="E37" t="s">
        <v>20</v>
      </c>
    </row>
    <row r="38" spans="1:5" x14ac:dyDescent="0.2">
      <c r="A38" s="4">
        <v>68</v>
      </c>
      <c r="B38" t="s">
        <v>109</v>
      </c>
      <c r="C38" t="s">
        <v>107</v>
      </c>
      <c r="D38" t="s">
        <v>110</v>
      </c>
      <c r="E38" t="s">
        <v>23</v>
      </c>
    </row>
    <row r="39" spans="1:5" x14ac:dyDescent="0.2">
      <c r="A39" s="4">
        <v>68</v>
      </c>
      <c r="B39" t="s">
        <v>111</v>
      </c>
      <c r="C39" t="s">
        <v>107</v>
      </c>
      <c r="D39" t="s">
        <v>112</v>
      </c>
      <c r="E39" t="s">
        <v>23</v>
      </c>
    </row>
    <row r="40" spans="1:5" x14ac:dyDescent="0.2">
      <c r="A40" s="4">
        <v>72</v>
      </c>
      <c r="B40" t="s">
        <v>113</v>
      </c>
      <c r="C40" t="s">
        <v>114</v>
      </c>
      <c r="D40" t="s">
        <v>115</v>
      </c>
      <c r="E40" t="s">
        <v>20</v>
      </c>
    </row>
    <row r="41" spans="1:5" x14ac:dyDescent="0.2">
      <c r="A41" s="4">
        <v>72</v>
      </c>
      <c r="B41" t="s">
        <v>116</v>
      </c>
      <c r="C41" t="s">
        <v>114</v>
      </c>
      <c r="D41" t="s">
        <v>117</v>
      </c>
      <c r="E41" t="s">
        <v>23</v>
      </c>
    </row>
    <row r="42" spans="1:5" x14ac:dyDescent="0.2">
      <c r="A42" s="4">
        <v>72</v>
      </c>
      <c r="B42" t="s">
        <v>118</v>
      </c>
      <c r="C42" t="s">
        <v>114</v>
      </c>
      <c r="D42" t="s">
        <v>119</v>
      </c>
      <c r="E42" t="s">
        <v>23</v>
      </c>
    </row>
    <row r="43" spans="1:5" x14ac:dyDescent="0.2">
      <c r="A43" s="4">
        <v>72</v>
      </c>
      <c r="B43" t="s">
        <v>120</v>
      </c>
      <c r="C43" t="s">
        <v>114</v>
      </c>
      <c r="D43" t="s">
        <v>121</v>
      </c>
      <c r="E43" t="s">
        <v>20</v>
      </c>
    </row>
    <row r="44" spans="1:5" x14ac:dyDescent="0.2">
      <c r="A44" s="4">
        <v>75</v>
      </c>
      <c r="B44" t="s">
        <v>122</v>
      </c>
      <c r="C44" t="s">
        <v>123</v>
      </c>
      <c r="D44" t="s">
        <v>124</v>
      </c>
      <c r="E44" t="s">
        <v>20</v>
      </c>
    </row>
    <row r="45" spans="1:5" x14ac:dyDescent="0.2">
      <c r="A45" s="4">
        <v>75</v>
      </c>
      <c r="B45" t="s">
        <v>125</v>
      </c>
      <c r="C45" t="s">
        <v>123</v>
      </c>
      <c r="D45" t="s">
        <v>126</v>
      </c>
      <c r="E45" t="s">
        <v>23</v>
      </c>
    </row>
    <row r="46" spans="1:5" x14ac:dyDescent="0.2">
      <c r="A46" s="4">
        <v>75</v>
      </c>
      <c r="B46" t="s">
        <v>127</v>
      </c>
      <c r="C46" t="s">
        <v>123</v>
      </c>
      <c r="D46" t="s">
        <v>128</v>
      </c>
      <c r="E46" t="s">
        <v>23</v>
      </c>
    </row>
    <row r="47" spans="1:5" x14ac:dyDescent="0.2">
      <c r="A47" s="4">
        <v>76</v>
      </c>
      <c r="B47" t="s">
        <v>129</v>
      </c>
      <c r="C47" t="s">
        <v>130</v>
      </c>
      <c r="D47" t="s">
        <v>131</v>
      </c>
      <c r="E47" t="s">
        <v>20</v>
      </c>
    </row>
    <row r="48" spans="1:5" x14ac:dyDescent="0.2">
      <c r="A48" s="4">
        <v>76</v>
      </c>
      <c r="B48" t="s">
        <v>132</v>
      </c>
      <c r="C48" t="s">
        <v>130</v>
      </c>
      <c r="D48" t="s">
        <v>133</v>
      </c>
      <c r="E48" t="s">
        <v>23</v>
      </c>
    </row>
    <row r="49" spans="1:5" x14ac:dyDescent="0.2">
      <c r="A49" s="4">
        <v>77</v>
      </c>
      <c r="B49" t="s">
        <v>134</v>
      </c>
      <c r="C49" t="s">
        <v>135</v>
      </c>
      <c r="D49" t="s">
        <v>136</v>
      </c>
      <c r="E49" t="s">
        <v>20</v>
      </c>
    </row>
    <row r="50" spans="1:5" x14ac:dyDescent="0.2">
      <c r="A50" s="4">
        <v>77</v>
      </c>
      <c r="B50" t="s">
        <v>137</v>
      </c>
      <c r="C50" t="s">
        <v>135</v>
      </c>
      <c r="D50" t="s">
        <v>138</v>
      </c>
      <c r="E50" t="s">
        <v>23</v>
      </c>
    </row>
    <row r="51" spans="1:5" x14ac:dyDescent="0.2">
      <c r="A51" s="4">
        <v>78</v>
      </c>
      <c r="B51" t="s">
        <v>139</v>
      </c>
      <c r="C51" t="s">
        <v>140</v>
      </c>
      <c r="D51" t="s">
        <v>141</v>
      </c>
      <c r="E51" t="s">
        <v>20</v>
      </c>
    </row>
    <row r="52" spans="1:5" x14ac:dyDescent="0.2">
      <c r="A52" s="4">
        <v>78</v>
      </c>
      <c r="B52" t="s">
        <v>142</v>
      </c>
      <c r="C52" t="s">
        <v>140</v>
      </c>
      <c r="D52" t="s">
        <v>143</v>
      </c>
      <c r="E52" t="s">
        <v>23</v>
      </c>
    </row>
    <row r="53" spans="1:5" x14ac:dyDescent="0.2">
      <c r="A53" s="4">
        <v>80</v>
      </c>
      <c r="B53" t="s">
        <v>144</v>
      </c>
      <c r="C53" t="s">
        <v>145</v>
      </c>
      <c r="D53" t="s">
        <v>146</v>
      </c>
      <c r="E53" t="s">
        <v>20</v>
      </c>
    </row>
    <row r="54" spans="1:5" x14ac:dyDescent="0.2">
      <c r="A54" s="4">
        <v>80</v>
      </c>
      <c r="B54" t="s">
        <v>147</v>
      </c>
      <c r="C54" t="s">
        <v>145</v>
      </c>
      <c r="D54" t="s">
        <v>148</v>
      </c>
      <c r="E54" t="s">
        <v>23</v>
      </c>
    </row>
    <row r="55" spans="1:5" x14ac:dyDescent="0.2">
      <c r="A55" s="4">
        <v>82</v>
      </c>
      <c r="B55" t="s">
        <v>149</v>
      </c>
      <c r="C55" t="s">
        <v>150</v>
      </c>
      <c r="D55" t="s">
        <v>151</v>
      </c>
      <c r="E55" t="s">
        <v>20</v>
      </c>
    </row>
    <row r="56" spans="1:5" x14ac:dyDescent="0.2">
      <c r="A56" s="4">
        <v>82</v>
      </c>
      <c r="B56" t="s">
        <v>152</v>
      </c>
      <c r="C56" t="s">
        <v>150</v>
      </c>
      <c r="D56" t="s">
        <v>153</v>
      </c>
      <c r="E56" t="s">
        <v>23</v>
      </c>
    </row>
    <row r="57" spans="1:5" x14ac:dyDescent="0.2">
      <c r="A57" s="4">
        <v>83</v>
      </c>
      <c r="B57" t="s">
        <v>154</v>
      </c>
      <c r="C57" t="s">
        <v>155</v>
      </c>
      <c r="D57" t="s">
        <v>156</v>
      </c>
      <c r="E57" t="s">
        <v>20</v>
      </c>
    </row>
    <row r="58" spans="1:5" x14ac:dyDescent="0.2">
      <c r="A58" s="4">
        <v>83</v>
      </c>
      <c r="B58" t="s">
        <v>157</v>
      </c>
      <c r="C58" t="s">
        <v>155</v>
      </c>
      <c r="D58" t="s">
        <v>158</v>
      </c>
      <c r="E58" t="s">
        <v>23</v>
      </c>
    </row>
    <row r="59" spans="1:5" x14ac:dyDescent="0.2">
      <c r="A59" s="4">
        <v>83</v>
      </c>
      <c r="B59" t="s">
        <v>159</v>
      </c>
      <c r="C59" t="s">
        <v>155</v>
      </c>
      <c r="D59" t="s">
        <v>160</v>
      </c>
      <c r="E59" t="s">
        <v>20</v>
      </c>
    </row>
    <row r="60" spans="1:5" x14ac:dyDescent="0.2">
      <c r="A60" s="4">
        <v>84</v>
      </c>
      <c r="B60" t="s">
        <v>161</v>
      </c>
      <c r="C60" t="s">
        <v>162</v>
      </c>
      <c r="D60" t="s">
        <v>163</v>
      </c>
      <c r="E60" t="s">
        <v>20</v>
      </c>
    </row>
    <row r="61" spans="1:5" x14ac:dyDescent="0.2">
      <c r="A61" s="4">
        <v>84</v>
      </c>
      <c r="B61" t="s">
        <v>164</v>
      </c>
      <c r="C61" t="s">
        <v>162</v>
      </c>
      <c r="D61" t="s">
        <v>165</v>
      </c>
      <c r="E61" t="s">
        <v>23</v>
      </c>
    </row>
    <row r="62" spans="1:5" x14ac:dyDescent="0.2">
      <c r="A62" s="4">
        <v>87</v>
      </c>
      <c r="B62" t="s">
        <v>166</v>
      </c>
      <c r="C62" t="s">
        <v>167</v>
      </c>
      <c r="D62" t="s">
        <v>168</v>
      </c>
      <c r="E62" t="s">
        <v>20</v>
      </c>
    </row>
    <row r="63" spans="1:5" x14ac:dyDescent="0.2">
      <c r="A63" s="4">
        <v>87</v>
      </c>
      <c r="B63" t="s">
        <v>169</v>
      </c>
      <c r="C63" t="s">
        <v>167</v>
      </c>
      <c r="D63" t="s">
        <v>170</v>
      </c>
      <c r="E63" t="s">
        <v>23</v>
      </c>
    </row>
    <row r="64" spans="1:5" x14ac:dyDescent="0.2">
      <c r="A64" s="4">
        <v>87</v>
      </c>
      <c r="B64" t="s">
        <v>171</v>
      </c>
      <c r="C64" t="s">
        <v>167</v>
      </c>
      <c r="D64" t="s">
        <v>172</v>
      </c>
      <c r="E64" t="s">
        <v>23</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D521329EF1E9F479EB6D4FC45028B2D" ma:contentTypeVersion="4" ma:contentTypeDescription="Create a new document." ma:contentTypeScope="" ma:versionID="ed9d367b86a7e193c7b0b5d47a5df759">
  <xsd:schema xmlns:xsd="http://www.w3.org/2001/XMLSchema" xmlns:xs="http://www.w3.org/2001/XMLSchema" xmlns:p="http://schemas.microsoft.com/office/2006/metadata/properties" xmlns:ns2="24466bb7-d7f0-4048-a51a-93f0c06bbd50" xmlns:ns3="2764f696-ee76-49e1-8758-169b4b8d5a2f" targetNamespace="http://schemas.microsoft.com/office/2006/metadata/properties" ma:root="true" ma:fieldsID="3a973c4ec791addf5f33e75c5d5013bb" ns2:_="" ns3:_="">
    <xsd:import namespace="24466bb7-d7f0-4048-a51a-93f0c06bbd50"/>
    <xsd:import namespace="2764f696-ee76-49e1-8758-169b4b8d5a2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466bb7-d7f0-4048-a51a-93f0c06bbd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764f696-ee76-49e1-8758-169b4b8d5a2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DD4F4F-1791-49ED-9256-4A3CBEC1E9B9}">
  <ds:schemaRefs>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http://purl.org/dc/dcmitype/"/>
    <ds:schemaRef ds:uri="http://purl.org/dc/terms/"/>
    <ds:schemaRef ds:uri="2764f696-ee76-49e1-8758-169b4b8d5a2f"/>
    <ds:schemaRef ds:uri="24466bb7-d7f0-4048-a51a-93f0c06bbd50"/>
    <ds:schemaRef ds:uri="http://www.w3.org/XML/1998/namespace"/>
  </ds:schemaRefs>
</ds:datastoreItem>
</file>

<file path=customXml/itemProps2.xml><?xml version="1.0" encoding="utf-8"?>
<ds:datastoreItem xmlns:ds="http://schemas.openxmlformats.org/officeDocument/2006/customXml" ds:itemID="{FE58F61B-C38C-49C6-BC41-9D383006BE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466bb7-d7f0-4048-a51a-93f0c06bbd50"/>
    <ds:schemaRef ds:uri="2764f696-ee76-49e1-8758-169b4b8d5a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4CFF4EB-81A7-4032-BA20-9C7308AA95B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Certification</vt:lpstr>
      <vt:lpstr>Page 1a GF-UR</vt:lpstr>
      <vt:lpstr>Page 1b GF-R</vt:lpstr>
      <vt:lpstr>Page 1c GF-Sum</vt:lpstr>
      <vt:lpstr>Page 2a MYP GF-UR</vt:lpstr>
      <vt:lpstr>Page 2b MYP GF-R</vt:lpstr>
      <vt:lpstr>Page 2c MYP GF-Sum</vt:lpstr>
      <vt:lpstr>Page 2d Reserves</vt:lpstr>
      <vt:lpstr>Lookups</vt:lpstr>
      <vt:lpstr>'Page 1a GF-UR'!Print_Area</vt:lpstr>
      <vt:lpstr>'Page 1b GF-R'!Print_Area</vt:lpstr>
      <vt:lpstr>'Page 1c GF-Sum'!Print_Area</vt:lpstr>
      <vt:lpstr>'Page 2a MYP GF-UR'!Print_Area</vt:lpstr>
      <vt:lpstr>'Page 2b MYP GF-R'!Print_Area</vt:lpstr>
      <vt:lpstr>'Page 2c MYP GF-Sum'!Print_Area</vt:lpstr>
      <vt:lpstr>'Page 1a GF-UR'!Print_Titles</vt:lpstr>
      <vt:lpstr>'Page 1b GF-R'!Print_Titles</vt:lpstr>
      <vt:lpstr>'Page 1c GF-Sum'!Print_Titles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Foggiato</dc:creator>
  <cp:keywords/>
  <dc:description/>
  <cp:lastModifiedBy>Peter Foggiato</cp:lastModifiedBy>
  <cp:revision/>
  <cp:lastPrinted>2021-06-08T16:40:54Z</cp:lastPrinted>
  <dcterms:created xsi:type="dcterms:W3CDTF">2004-04-16T16:33:51Z</dcterms:created>
  <dcterms:modified xsi:type="dcterms:W3CDTF">2022-07-01T18:24:07Z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0x0101007D521329EF1E9F479EB6D4FC45028B2D</vt:lpwstr>
  </property>
  <property fmtid="{D5CDD505-2E9C-101B-9397-08002B2CF9AE}" pid="3" name="AuthorIds_UIVersion_4608">
    <vt:lpwstr>57</vt:lpwstr>
  </property>
</Properties>
</file>